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6" sheetId="12" r:id="rId12"/>
    <sheet name="NC091" sheetId="13" r:id="rId13"/>
    <sheet name="NW372" sheetId="14" r:id="rId14"/>
    <sheet name="NW373" sheetId="15" r:id="rId15"/>
    <sheet name="NW403" sheetId="16" r:id="rId16"/>
    <sheet name="NW405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'FS184'!$A$1:$K$34</definedName>
    <definedName name="_xlnm.Print_Area" localSheetId="2">'GT421'!$A$1:$K$34</definedName>
    <definedName name="_xlnm.Print_Area" localSheetId="3">'GT481'!$A$1:$K$34</definedName>
    <definedName name="_xlnm.Print_Area" localSheetId="4">'KZN225'!$A$1:$K$34</definedName>
    <definedName name="_xlnm.Print_Area" localSheetId="5">'KZN252'!$A$1:$K$34</definedName>
    <definedName name="_xlnm.Print_Area" localSheetId="6">'KZN282'!$A$1:$K$34</definedName>
    <definedName name="_xlnm.Print_Area" localSheetId="7">'LIM354'!$A$1:$K$34</definedName>
    <definedName name="_xlnm.Print_Area" localSheetId="8">'MP307'!$A$1:$K$34</definedName>
    <definedName name="_xlnm.Print_Area" localSheetId="9">'MP312'!$A$1:$K$34</definedName>
    <definedName name="_xlnm.Print_Area" localSheetId="10">'MP313'!$A$1:$K$34</definedName>
    <definedName name="_xlnm.Print_Area" localSheetId="11">'MP326'!$A$1:$K$34</definedName>
    <definedName name="_xlnm.Print_Area" localSheetId="12">'NC091'!$A$1:$K$34</definedName>
    <definedName name="_xlnm.Print_Area" localSheetId="13">'NW372'!$A$1:$K$34</definedName>
    <definedName name="_xlnm.Print_Area" localSheetId="14">'NW373'!$A$1:$K$34</definedName>
    <definedName name="_xlnm.Print_Area" localSheetId="15">'NW403'!$A$1:$K$34</definedName>
    <definedName name="_xlnm.Print_Area" localSheetId="16">'NW405'!$A$1:$K$34</definedName>
    <definedName name="_xlnm.Print_Area" localSheetId="0">'Summary'!$A$1:$K$34</definedName>
    <definedName name="_xlnm.Print_Area" localSheetId="17">'WC023'!$A$1:$K$34</definedName>
    <definedName name="_xlnm.Print_Area" localSheetId="18">'WC024'!$A$1:$K$34</definedName>
    <definedName name="_xlnm.Print_Area" localSheetId="19">'WC044'!$A$1:$K$34</definedName>
  </definedNames>
  <calcPr fullCalcOnLoad="1"/>
</workbook>
</file>

<file path=xl/sharedStrings.xml><?xml version="1.0" encoding="utf-8"?>
<sst xmlns="http://schemas.openxmlformats.org/spreadsheetml/2006/main" count="820" uniqueCount="59">
  <si>
    <t>Free State: Matjhabeng(FS184)</t>
  </si>
  <si>
    <t>STATEMENT OF CAPITAL AND OPERATING EXPENDITURE</t>
  </si>
  <si>
    <t>Growth in municipal budgets compared to S71 Preliminary Outcome for 2019/20</t>
  </si>
  <si>
    <t>2019/20</t>
  </si>
  <si>
    <t>2020/21</t>
  </si>
  <si>
    <t>2021/22</t>
  </si>
  <si>
    <t>2022/23</t>
  </si>
  <si>
    <t>% Growth rates: Estimated actual (Nominal)</t>
  </si>
  <si>
    <t>R thousands</t>
  </si>
  <si>
    <t>Adopted Budget</t>
  </si>
  <si>
    <t>Revised Budget</t>
  </si>
  <si>
    <t>Preliminary outcome</t>
  </si>
  <si>
    <t>Medium term estimates</t>
  </si>
  <si>
    <t>2019/20- 2020/21</t>
  </si>
  <si>
    <t>2019/20- 2022/23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</si>
  <si>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</si>
  <si>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</si>
  <si>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</si>
  <si>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</si>
  <si>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</si>
  <si>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</si>
  <si>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</si>
  <si>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</si>
  <si>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</si>
  <si>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</si>
  <si>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</si>
  <si>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</si>
  <si>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</si>
  <si>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</si>
  <si>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</si>
  <si>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</si>
  <si>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</si>
  <si>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</si>
  <si>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</si>
  <si>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</si>
  <si>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</si>
  <si>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</si>
  <si>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</si>
  <si>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Total expenditure</t>
  </si>
  <si>
    <t>Source: MSCOA submitted to National Treasury, Adopted Budget, Revised Budget and Adopted Budget Estimates, Preliminary Outcome = Actuals</t>
  </si>
  <si>
    <t>Gauteng: Emfuleni(GT421)</t>
  </si>
  <si>
    <t>Gauteng: Mogale City(GT481)</t>
  </si>
  <si>
    <t>Kwazulu-Natal: Msunduzi(KZN225)</t>
  </si>
  <si>
    <t>Kwazulu-Natal: Newcastle(KZN252)</t>
  </si>
  <si>
    <t>Kwazulu-Natal: uMhlathuze(KZN282)</t>
  </si>
  <si>
    <t>Limpopo: Polokwane(LIM354)</t>
  </si>
  <si>
    <t>Mpumalanga: Govan Mbeki(MP307)</t>
  </si>
  <si>
    <t>Mpumalanga: Emalahleni (MP)(MP312)</t>
  </si>
  <si>
    <t>Mpumalanga: Steve Tshwete(MP313)</t>
  </si>
  <si>
    <t>Mpumalanga: City of Mbombela(MP326)</t>
  </si>
  <si>
    <t>Northern Cape: Sol Plaatje(NC091)</t>
  </si>
  <si>
    <t>North West: Madibeng(NW372)</t>
  </si>
  <si>
    <t>North West: Rustenburg(NW373)</t>
  </si>
  <si>
    <t>North West: City of Matlosana(NW403)</t>
  </si>
  <si>
    <t>North West: J B Marks(NW405)</t>
  </si>
  <si>
    <t>Western Cape: Drakenstein(WC023)</t>
  </si>
  <si>
    <t>Western Cape: Stellenbosch(WC024)</t>
  </si>
  <si>
    <t>Western Cape: George(WC044)</t>
  </si>
  <si>
    <t>CONSOLIDATION FOR SECONDARY CITIES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</si>
</sst>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.0\%;\-#,###.0\%;"/>
    <numFmt numFmtId="177" formatCode="##,##0_);\(##,##0\);0_)"/>
    <numFmt numFmtId="178" formatCode="0.0%;_(* &quot;–&quot;_)"/>
    <numFmt numFmtId="179" formatCode="#,###,##0_);\(#,###,##0\);_(* &quot;–&quot;???_);_(@_)"/>
    <numFmt numFmtId="180" formatCode="0.0\%;\(0.0\%\);_(* &quot;–&quot;_)"/>
    <numFmt numFmtId="181" formatCode="_(* #,##0,_);_(* \(#,##0,\);_(* &quot;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wrapText="1"/>
      <protection/>
    </xf>
    <xf numFmtId="17" fontId="5" fillId="0" borderId="12" xfId="0" applyNumberFormat="1" applyFont="1" applyFill="1" applyBorder="1" applyAlignment="1" applyProtection="1" quotePrefix="1">
      <alignment horizontal="center" vertical="top"/>
      <protection/>
    </xf>
    <xf numFmtId="17" fontId="5" fillId="0" borderId="13" xfId="0" applyNumberFormat="1" applyFont="1" applyFill="1" applyBorder="1" applyAlignment="1" applyProtection="1" quotePrefix="1">
      <alignment horizontal="center" vertical="top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178" fontId="8" fillId="0" borderId="18" xfId="0" applyNumberFormat="1" applyFont="1" applyBorder="1" applyAlignment="1" applyProtection="1">
      <alignment horizontal="center" vertical="center" wrapText="1"/>
      <protection/>
    </xf>
    <xf numFmtId="178" fontId="8" fillId="0" borderId="19" xfId="0" applyNumberFormat="1" applyFont="1" applyBorder="1" applyAlignment="1" applyProtection="1">
      <alignment horizontal="center" vertical="center" wrapText="1"/>
      <protection/>
    </xf>
    <xf numFmtId="178" fontId="8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 applyProtection="1">
      <alignment horizontal="center" vertical="center" wrapText="1"/>
      <protection/>
    </xf>
    <xf numFmtId="169" fontId="4" fillId="0" borderId="17" xfId="0" applyNumberFormat="1" applyFont="1" applyBorder="1" applyAlignment="1" applyProtection="1">
      <alignment horizontal="left" vertical="center" indent="1"/>
      <protection/>
    </xf>
    <xf numFmtId="180" fontId="9" fillId="0" borderId="0" xfId="59" applyNumberFormat="1" applyFont="1" applyFill="1" applyBorder="1" applyAlignment="1" applyProtection="1">
      <alignment horizontal="center" vertical="center"/>
      <protection/>
    </xf>
    <xf numFmtId="180" fontId="9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vertical="center"/>
      <protection/>
    </xf>
    <xf numFmtId="180" fontId="7" fillId="0" borderId="23" xfId="59" applyNumberFormat="1" applyFont="1" applyFill="1" applyBorder="1" applyAlignment="1" applyProtection="1">
      <alignment horizontal="center" vertical="center"/>
      <protection/>
    </xf>
    <xf numFmtId="180" fontId="7" fillId="0" borderId="24" xfId="59" applyNumberFormat="1" applyFont="1" applyFill="1" applyBorder="1" applyAlignment="1" applyProtection="1">
      <alignment horizontal="center" vertical="center"/>
      <protection/>
    </xf>
    <xf numFmtId="0" fontId="7" fillId="0" borderId="0" xfId="59" applyNumberFormat="1" applyFont="1" applyFill="1" applyBorder="1" applyAlignment="1" applyProtection="1">
      <alignment horizontal="center" vertical="center"/>
      <protection/>
    </xf>
    <xf numFmtId="0" fontId="7" fillId="0" borderId="10" xfId="59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Border="1" applyAlignment="1" applyProtection="1">
      <alignment vertical="center"/>
      <protection/>
    </xf>
    <xf numFmtId="169" fontId="7" fillId="0" borderId="11" xfId="0" applyNumberFormat="1" applyFont="1" applyBorder="1" applyAlignment="1" applyProtection="1">
      <alignment horizontal="left" vertical="center" wrapText="1"/>
      <protection/>
    </xf>
    <xf numFmtId="180" fontId="7" fillId="0" borderId="12" xfId="59" applyNumberFormat="1" applyFont="1" applyFill="1" applyBorder="1" applyAlignment="1" applyProtection="1">
      <alignment horizontal="center" vertical="center"/>
      <protection/>
    </xf>
    <xf numFmtId="180" fontId="7" fillId="0" borderId="25" xfId="59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vertical="center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25" xfId="0" applyNumberFormat="1" applyFont="1" applyBorder="1" applyAlignment="1" applyProtection="1">
      <alignment horizontal="center" vertical="center" wrapText="1"/>
      <protection/>
    </xf>
    <xf numFmtId="180" fontId="9" fillId="0" borderId="16" xfId="59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vertical="center"/>
      <protection/>
    </xf>
    <xf numFmtId="180" fontId="7" fillId="0" borderId="27" xfId="59" applyNumberFormat="1" applyFont="1" applyFill="1" applyBorder="1" applyAlignment="1" applyProtection="1">
      <alignment horizontal="center" vertical="center"/>
      <protection/>
    </xf>
    <xf numFmtId="180" fontId="7" fillId="0" borderId="28" xfId="59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wrapText="1"/>
      <protection/>
    </xf>
    <xf numFmtId="181" fontId="4" fillId="0" borderId="16" xfId="0" applyNumberFormat="1" applyFont="1" applyFill="1" applyBorder="1" applyAlignment="1" applyProtection="1">
      <alignment horizontal="right" vertical="center"/>
      <protection/>
    </xf>
    <xf numFmtId="181" fontId="4" fillId="0" borderId="0" xfId="0" applyNumberFormat="1" applyFont="1" applyFill="1" applyBorder="1" applyAlignment="1" applyProtection="1">
      <alignment horizontal="right" vertical="center"/>
      <protection/>
    </xf>
    <xf numFmtId="181" fontId="4" fillId="0" borderId="29" xfId="0" applyNumberFormat="1" applyFont="1" applyFill="1" applyBorder="1" applyAlignment="1" applyProtection="1">
      <alignment horizontal="right" vertical="center"/>
      <protection/>
    </xf>
    <xf numFmtId="181" fontId="5" fillId="0" borderId="30" xfId="0" applyNumberFormat="1" applyFont="1" applyFill="1" applyBorder="1" applyAlignment="1" applyProtection="1">
      <alignment horizontal="right" vertical="center"/>
      <protection/>
    </xf>
    <xf numFmtId="181" fontId="5" fillId="0" borderId="23" xfId="0" applyNumberFormat="1" applyFont="1" applyFill="1" applyBorder="1" applyAlignment="1" applyProtection="1">
      <alignment horizontal="right" vertical="center"/>
      <protection/>
    </xf>
    <xf numFmtId="181" fontId="5" fillId="0" borderId="31" xfId="0" applyNumberFormat="1" applyFont="1" applyFill="1" applyBorder="1" applyAlignment="1" applyProtection="1">
      <alignment horizontal="right" vertical="center"/>
      <protection/>
    </xf>
    <xf numFmtId="181" fontId="5" fillId="0" borderId="16" xfId="0" applyNumberFormat="1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Fill="1" applyBorder="1" applyAlignment="1" applyProtection="1">
      <alignment horizontal="right" vertical="center"/>
      <protection/>
    </xf>
    <xf numFmtId="181" fontId="5" fillId="0" borderId="29" xfId="0" applyNumberFormat="1" applyFont="1" applyFill="1" applyBorder="1" applyAlignment="1" applyProtection="1">
      <alignment horizontal="right" vertical="center"/>
      <protection/>
    </xf>
    <xf numFmtId="181" fontId="7" fillId="0" borderId="16" xfId="0" applyNumberFormat="1" applyFont="1" applyFill="1" applyBorder="1" applyAlignment="1" applyProtection="1">
      <alignment horizontal="right" vertical="center"/>
      <protection/>
    </xf>
    <xf numFmtId="181" fontId="7" fillId="0" borderId="12" xfId="0" applyNumberFormat="1" applyFont="1" applyFill="1" applyBorder="1" applyAlignment="1" applyProtection="1">
      <alignment horizontal="right" vertical="center"/>
      <protection/>
    </xf>
    <xf numFmtId="181" fontId="7" fillId="0" borderId="13" xfId="0" applyNumberFormat="1" applyFont="1" applyFill="1" applyBorder="1" applyAlignment="1" applyProtection="1">
      <alignment horizontal="right" vertical="center"/>
      <protection/>
    </xf>
    <xf numFmtId="181" fontId="7" fillId="0" borderId="32" xfId="0" applyNumberFormat="1" applyFont="1" applyFill="1" applyBorder="1" applyAlignment="1" applyProtection="1">
      <alignment horizontal="right" vertical="center"/>
      <protection/>
    </xf>
    <xf numFmtId="181" fontId="8" fillId="0" borderId="12" xfId="0" applyNumberFormat="1" applyFont="1" applyBorder="1" applyAlignment="1" applyProtection="1">
      <alignment horizontal="center" vertical="center" wrapText="1"/>
      <protection/>
    </xf>
    <xf numFmtId="181" fontId="8" fillId="0" borderId="13" xfId="0" applyNumberFormat="1" applyFont="1" applyBorder="1" applyAlignment="1" applyProtection="1">
      <alignment horizontal="center" vertical="center" wrapText="1"/>
      <protection/>
    </xf>
    <xf numFmtId="181" fontId="8" fillId="0" borderId="32" xfId="0" applyNumberFormat="1" applyFont="1" applyBorder="1" applyAlignment="1" applyProtection="1">
      <alignment horizontal="center" vertical="center" wrapText="1"/>
      <protection/>
    </xf>
    <xf numFmtId="181" fontId="5" fillId="0" borderId="33" xfId="0" applyNumberFormat="1" applyFont="1" applyFill="1" applyBorder="1" applyAlignment="1" applyProtection="1">
      <alignment horizontal="right" vertical="center"/>
      <protection/>
    </xf>
    <xf numFmtId="181" fontId="5" fillId="0" borderId="27" xfId="0" applyNumberFormat="1" applyFont="1" applyFill="1" applyBorder="1" applyAlignment="1" applyProtection="1">
      <alignment horizontal="right" vertical="center"/>
      <protection/>
    </xf>
    <xf numFmtId="181" fontId="5" fillId="0" borderId="34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2" fillId="0" borderId="0" xfId="0" applyFont="1" applyAlignment="1" applyProtection="1">
      <alignment wrapText="1"/>
      <protection/>
    </xf>
    <xf numFmtId="169" fontId="5" fillId="0" borderId="35" xfId="0" applyNumberFormat="1" applyFont="1" applyFill="1" applyBorder="1" applyAlignment="1" applyProtection="1" quotePrefix="1">
      <alignment horizontal="center" vertical="top"/>
      <protection/>
    </xf>
    <xf numFmtId="169" fontId="5" fillId="0" borderId="36" xfId="0" applyNumberFormat="1" applyFont="1" applyFill="1" applyBorder="1" applyAlignment="1" applyProtection="1" quotePrefix="1">
      <alignment horizontal="center" vertical="top"/>
      <protection/>
    </xf>
    <xf numFmtId="169" fontId="5" fillId="0" borderId="37" xfId="0" applyNumberFormat="1" applyFont="1" applyFill="1" applyBorder="1" applyAlignment="1" applyProtection="1" quotePrefix="1">
      <alignment horizontal="center" vertical="top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top"/>
      <protection/>
    </xf>
    <xf numFmtId="0" fontId="5" fillId="0" borderId="38" xfId="0" applyFont="1" applyBorder="1" applyAlignment="1" applyProtection="1">
      <alignment horizontal="center" vertical="top"/>
      <protection/>
    </xf>
    <xf numFmtId="0" fontId="5" fillId="0" borderId="39" xfId="0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B1" sqref="B1:J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74" t="s">
        <v>58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8995070346</v>
      </c>
      <c r="D8" s="43">
        <v>9130774805</v>
      </c>
      <c r="E8" s="43">
        <v>8356467927</v>
      </c>
      <c r="F8" s="43">
        <v>9763106611</v>
      </c>
      <c r="G8" s="44">
        <v>10291595862</v>
      </c>
      <c r="H8" s="45">
        <v>10861816159</v>
      </c>
      <c r="I8" s="22">
        <f>IF($E8=0,0,(($F8/$E8)-1)*100)</f>
        <v>16.832933438960595</v>
      </c>
      <c r="J8" s="23">
        <f>IF($E8=0,0,((($H8/$E8)^(1/3))-1)*100)</f>
        <v>9.133956210906092</v>
      </c>
      <c r="K8" s="2"/>
    </row>
    <row r="9" spans="1:11" ht="12.75">
      <c r="A9" s="5"/>
      <c r="B9" s="21" t="s">
        <v>17</v>
      </c>
      <c r="C9" s="43">
        <v>32459415748</v>
      </c>
      <c r="D9" s="43">
        <v>32189665548</v>
      </c>
      <c r="E9" s="43">
        <v>28368558547</v>
      </c>
      <c r="F9" s="43">
        <v>33953940359</v>
      </c>
      <c r="G9" s="44">
        <v>36115378640</v>
      </c>
      <c r="H9" s="45">
        <v>38391392586</v>
      </c>
      <c r="I9" s="22">
        <f>IF($E9=0,0,(($F9/$E9)-1)*100)</f>
        <v>19.688634523838576</v>
      </c>
      <c r="J9" s="23">
        <f>IF($E9=0,0,((($H9/$E9)^(1/3))-1)*100)</f>
        <v>10.61113928195283</v>
      </c>
      <c r="K9" s="2"/>
    </row>
    <row r="10" spans="1:11" ht="12.75">
      <c r="A10" s="5"/>
      <c r="B10" s="21" t="s">
        <v>18</v>
      </c>
      <c r="C10" s="43">
        <v>14290015184</v>
      </c>
      <c r="D10" s="43">
        <v>15266926792</v>
      </c>
      <c r="E10" s="43">
        <v>10923849940</v>
      </c>
      <c r="F10" s="43">
        <v>16102289492</v>
      </c>
      <c r="G10" s="44">
        <v>16872045982</v>
      </c>
      <c r="H10" s="45">
        <v>17815348459</v>
      </c>
      <c r="I10" s="22">
        <f aca="true" t="shared" si="0" ref="I10:I33">IF($E10=0,0,(($F10/$E10)-1)*100)</f>
        <v>47.40489461538686</v>
      </c>
      <c r="J10" s="23">
        <f aca="true" t="shared" si="1" ref="J10:J33">IF($E10=0,0,((($H10/$E10)^(1/3))-1)*100)</f>
        <v>17.70805908138322</v>
      </c>
      <c r="K10" s="2"/>
    </row>
    <row r="11" spans="1:11" ht="12.75">
      <c r="A11" s="9"/>
      <c r="B11" s="24" t="s">
        <v>19</v>
      </c>
      <c r="C11" s="46">
        <v>55744501278</v>
      </c>
      <c r="D11" s="46">
        <v>56587367145</v>
      </c>
      <c r="E11" s="46">
        <v>47648876414</v>
      </c>
      <c r="F11" s="46">
        <v>59819336462</v>
      </c>
      <c r="G11" s="47">
        <v>63279020484</v>
      </c>
      <c r="H11" s="48">
        <v>67068557204</v>
      </c>
      <c r="I11" s="25">
        <f t="shared" si="0"/>
        <v>25.541966493094726</v>
      </c>
      <c r="J11" s="26">
        <f t="shared" si="1"/>
        <v>12.069843775122656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14786475934</v>
      </c>
      <c r="D13" s="43">
        <v>14720464931</v>
      </c>
      <c r="E13" s="43">
        <v>11278996372</v>
      </c>
      <c r="F13" s="43">
        <v>15719582834</v>
      </c>
      <c r="G13" s="44">
        <v>16519167727</v>
      </c>
      <c r="H13" s="45">
        <v>17512587789</v>
      </c>
      <c r="I13" s="22">
        <f t="shared" si="0"/>
        <v>39.370404205676614</v>
      </c>
      <c r="J13" s="23">
        <f t="shared" si="1"/>
        <v>15.795928510141044</v>
      </c>
      <c r="K13" s="2"/>
    </row>
    <row r="14" spans="1:11" ht="12.75">
      <c r="A14" s="5"/>
      <c r="B14" s="21" t="s">
        <v>22</v>
      </c>
      <c r="C14" s="43">
        <v>4951134925</v>
      </c>
      <c r="D14" s="43">
        <v>5906462219</v>
      </c>
      <c r="E14" s="43">
        <v>1869811797</v>
      </c>
      <c r="F14" s="43">
        <v>6575116004</v>
      </c>
      <c r="G14" s="44">
        <v>6530921013</v>
      </c>
      <c r="H14" s="45">
        <v>6694838578</v>
      </c>
      <c r="I14" s="22">
        <f t="shared" si="0"/>
        <v>251.6458723037996</v>
      </c>
      <c r="J14" s="23">
        <f t="shared" si="1"/>
        <v>52.984490631674916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19388142619</v>
      </c>
      <c r="D16" s="43">
        <v>18728636015</v>
      </c>
      <c r="E16" s="43">
        <v>16316121424</v>
      </c>
      <c r="F16" s="43">
        <v>19883824580</v>
      </c>
      <c r="G16" s="44">
        <v>20964471324</v>
      </c>
      <c r="H16" s="45">
        <v>22345842516</v>
      </c>
      <c r="I16" s="22">
        <f t="shared" si="0"/>
        <v>21.866122856576254</v>
      </c>
      <c r="J16" s="23">
        <f t="shared" si="1"/>
        <v>11.052055557125296</v>
      </c>
      <c r="K16" s="2"/>
    </row>
    <row r="17" spans="1:11" ht="12.75">
      <c r="A17" s="5"/>
      <c r="B17" s="21" t="s">
        <v>24</v>
      </c>
      <c r="C17" s="43">
        <v>19808849336</v>
      </c>
      <c r="D17" s="43">
        <v>20186023509</v>
      </c>
      <c r="E17" s="43">
        <v>14092523591</v>
      </c>
      <c r="F17" s="43">
        <v>18859206257</v>
      </c>
      <c r="G17" s="44">
        <v>19511326501</v>
      </c>
      <c r="H17" s="45">
        <v>20164585743</v>
      </c>
      <c r="I17" s="29">
        <f t="shared" si="0"/>
        <v>33.82419504370515</v>
      </c>
      <c r="J17" s="30">
        <f t="shared" si="1"/>
        <v>12.685190862870343</v>
      </c>
      <c r="K17" s="2"/>
    </row>
    <row r="18" spans="1:11" ht="12.75">
      <c r="A18" s="5"/>
      <c r="B18" s="24" t="s">
        <v>25</v>
      </c>
      <c r="C18" s="46">
        <v>58934602814</v>
      </c>
      <c r="D18" s="46">
        <v>59541586674</v>
      </c>
      <c r="E18" s="46">
        <v>43557453184</v>
      </c>
      <c r="F18" s="46">
        <v>61037729675</v>
      </c>
      <c r="G18" s="47">
        <v>63525886565</v>
      </c>
      <c r="H18" s="48">
        <v>66717854626</v>
      </c>
      <c r="I18" s="25">
        <f t="shared" si="0"/>
        <v>40.13153941108074</v>
      </c>
      <c r="J18" s="26">
        <f t="shared" si="1"/>
        <v>15.272717455722118</v>
      </c>
      <c r="K18" s="2"/>
    </row>
    <row r="19" spans="1:11" ht="23.25" customHeight="1">
      <c r="A19" s="31"/>
      <c r="B19" s="32" t="s">
        <v>26</v>
      </c>
      <c r="C19" s="52">
        <v>-3190101536</v>
      </c>
      <c r="D19" s="52">
        <v>-2954219529</v>
      </c>
      <c r="E19" s="52">
        <v>4091423230</v>
      </c>
      <c r="F19" s="53">
        <v>-1218393213</v>
      </c>
      <c r="G19" s="54">
        <v>-246866081</v>
      </c>
      <c r="H19" s="55">
        <v>350702578</v>
      </c>
      <c r="I19" s="33">
        <f t="shared" si="0"/>
        <v>-129.77920260280675</v>
      </c>
      <c r="J19" s="34">
        <f t="shared" si="1"/>
        <v>-55.908502362415035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1096682614</v>
      </c>
      <c r="D22" s="43">
        <v>563800864</v>
      </c>
      <c r="E22" s="43">
        <v>497316100</v>
      </c>
      <c r="F22" s="43">
        <v>1121943103</v>
      </c>
      <c r="G22" s="44">
        <v>810388549</v>
      </c>
      <c r="H22" s="45">
        <v>866521674</v>
      </c>
      <c r="I22" s="38">
        <f t="shared" si="0"/>
        <v>125.59959410121651</v>
      </c>
      <c r="J22" s="23">
        <f t="shared" si="1"/>
        <v>20.33232378357528</v>
      </c>
      <c r="K22" s="2"/>
    </row>
    <row r="23" spans="1:11" ht="12.75">
      <c r="A23" s="9"/>
      <c r="B23" s="21" t="s">
        <v>29</v>
      </c>
      <c r="C23" s="43">
        <v>1807927311</v>
      </c>
      <c r="D23" s="43">
        <v>1889296951</v>
      </c>
      <c r="E23" s="43">
        <v>936538378</v>
      </c>
      <c r="F23" s="43">
        <v>1407247899</v>
      </c>
      <c r="G23" s="44">
        <v>1498809608</v>
      </c>
      <c r="H23" s="45">
        <v>1710607015</v>
      </c>
      <c r="I23" s="38">
        <f t="shared" si="0"/>
        <v>50.26056935383805</v>
      </c>
      <c r="J23" s="23">
        <f t="shared" si="1"/>
        <v>22.23855946950126</v>
      </c>
      <c r="K23" s="2"/>
    </row>
    <row r="24" spans="1:11" ht="12.75">
      <c r="A24" s="9"/>
      <c r="B24" s="21" t="s">
        <v>30</v>
      </c>
      <c r="C24" s="43">
        <v>4709112074</v>
      </c>
      <c r="D24" s="43">
        <v>5336211375</v>
      </c>
      <c r="E24" s="43">
        <v>3638276180</v>
      </c>
      <c r="F24" s="43">
        <v>4459827565</v>
      </c>
      <c r="G24" s="44">
        <v>4306476178</v>
      </c>
      <c r="H24" s="45">
        <v>4633956170</v>
      </c>
      <c r="I24" s="38">
        <f t="shared" si="0"/>
        <v>22.580786734007653</v>
      </c>
      <c r="J24" s="23">
        <f t="shared" si="1"/>
        <v>8.397371910323347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7613721999</v>
      </c>
      <c r="D26" s="46">
        <v>7789309190</v>
      </c>
      <c r="E26" s="46">
        <v>5072130658</v>
      </c>
      <c r="F26" s="46">
        <v>6989018567</v>
      </c>
      <c r="G26" s="47">
        <v>6615674335</v>
      </c>
      <c r="H26" s="48">
        <v>7211084859</v>
      </c>
      <c r="I26" s="25">
        <f t="shared" si="0"/>
        <v>37.79255776813626</v>
      </c>
      <c r="J26" s="26">
        <f t="shared" si="1"/>
        <v>12.44411343995704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1683731340</v>
      </c>
      <c r="D28" s="43">
        <v>1601527045</v>
      </c>
      <c r="E28" s="43">
        <v>1153777360</v>
      </c>
      <c r="F28" s="43">
        <v>1541981425</v>
      </c>
      <c r="G28" s="44">
        <v>1651620469</v>
      </c>
      <c r="H28" s="45">
        <v>2071633629</v>
      </c>
      <c r="I28" s="38">
        <f t="shared" si="0"/>
        <v>33.6463583407461</v>
      </c>
      <c r="J28" s="23">
        <f t="shared" si="1"/>
        <v>21.54310117701663</v>
      </c>
      <c r="K28" s="2"/>
    </row>
    <row r="29" spans="1:11" ht="12.75">
      <c r="A29" s="9"/>
      <c r="B29" s="21" t="s">
        <v>35</v>
      </c>
      <c r="C29" s="43">
        <v>704774343</v>
      </c>
      <c r="D29" s="43">
        <v>817686609</v>
      </c>
      <c r="E29" s="43">
        <v>706189321</v>
      </c>
      <c r="F29" s="43">
        <v>809345788</v>
      </c>
      <c r="G29" s="44">
        <v>995206462</v>
      </c>
      <c r="H29" s="45">
        <v>1087955193</v>
      </c>
      <c r="I29" s="38">
        <f t="shared" si="0"/>
        <v>14.607480449283084</v>
      </c>
      <c r="J29" s="23">
        <f t="shared" si="1"/>
        <v>15.495027837445274</v>
      </c>
      <c r="K29" s="2"/>
    </row>
    <row r="30" spans="1:11" ht="12.75">
      <c r="A30" s="9"/>
      <c r="B30" s="21" t="s">
        <v>36</v>
      </c>
      <c r="C30" s="43">
        <v>57071000</v>
      </c>
      <c r="D30" s="43">
        <v>48874488</v>
      </c>
      <c r="E30" s="43">
        <v>46021499</v>
      </c>
      <c r="F30" s="43">
        <v>137267156</v>
      </c>
      <c r="G30" s="44">
        <v>207693800</v>
      </c>
      <c r="H30" s="45">
        <v>176045000</v>
      </c>
      <c r="I30" s="38">
        <f t="shared" si="0"/>
        <v>198.26745973658961</v>
      </c>
      <c r="J30" s="23">
        <f t="shared" si="1"/>
        <v>56.394320746515646</v>
      </c>
      <c r="K30" s="2"/>
    </row>
    <row r="31" spans="1:11" ht="12.75">
      <c r="A31" s="9"/>
      <c r="B31" s="21" t="s">
        <v>37</v>
      </c>
      <c r="C31" s="43">
        <v>2351699555</v>
      </c>
      <c r="D31" s="43">
        <v>2218525217</v>
      </c>
      <c r="E31" s="43">
        <v>1547631221</v>
      </c>
      <c r="F31" s="43">
        <v>1781874637</v>
      </c>
      <c r="G31" s="44">
        <v>1596905911</v>
      </c>
      <c r="H31" s="45">
        <v>1597951253</v>
      </c>
      <c r="I31" s="38">
        <f t="shared" si="0"/>
        <v>15.135609363621128</v>
      </c>
      <c r="J31" s="23">
        <f t="shared" si="1"/>
        <v>1.0722688488293164</v>
      </c>
      <c r="K31" s="2"/>
    </row>
    <row r="32" spans="1:11" ht="12.75">
      <c r="A32" s="9"/>
      <c r="B32" s="21" t="s">
        <v>31</v>
      </c>
      <c r="C32" s="43">
        <v>4118504831</v>
      </c>
      <c r="D32" s="43">
        <v>4844676786</v>
      </c>
      <c r="E32" s="43">
        <v>1653236267</v>
      </c>
      <c r="F32" s="43">
        <v>2913934057</v>
      </c>
      <c r="G32" s="44">
        <v>2332459285</v>
      </c>
      <c r="H32" s="45">
        <v>2455043988</v>
      </c>
      <c r="I32" s="38">
        <f t="shared" si="0"/>
        <v>76.2563594305665</v>
      </c>
      <c r="J32" s="23">
        <f t="shared" si="1"/>
        <v>14.088389976128536</v>
      </c>
      <c r="K32" s="2"/>
    </row>
    <row r="33" spans="1:11" ht="13.5" thickBot="1">
      <c r="A33" s="9"/>
      <c r="B33" s="39" t="s">
        <v>38</v>
      </c>
      <c r="C33" s="59">
        <v>8915781069</v>
      </c>
      <c r="D33" s="59">
        <v>9531290145</v>
      </c>
      <c r="E33" s="59">
        <v>5106855668</v>
      </c>
      <c r="F33" s="59">
        <v>7184403063</v>
      </c>
      <c r="G33" s="60">
        <v>6783885927</v>
      </c>
      <c r="H33" s="61">
        <v>7388629063</v>
      </c>
      <c r="I33" s="40">
        <f t="shared" si="0"/>
        <v>40.68153733065323</v>
      </c>
      <c r="J33" s="41">
        <f t="shared" si="1"/>
        <v>13.10195017126976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599457128</v>
      </c>
      <c r="D8" s="43">
        <v>569058080</v>
      </c>
      <c r="E8" s="43">
        <v>512725269</v>
      </c>
      <c r="F8" s="43">
        <v>614397644</v>
      </c>
      <c r="G8" s="44">
        <v>655626333</v>
      </c>
      <c r="H8" s="45">
        <v>687096395</v>
      </c>
      <c r="I8" s="22">
        <f>IF($E8=0,0,(($F8/$E8)-1)*100)</f>
        <v>19.829796022789736</v>
      </c>
      <c r="J8" s="23">
        <f>IF($E8=0,0,((($H8/$E8)^(1/3))-1)*100)</f>
        <v>10.249759163192195</v>
      </c>
      <c r="K8" s="2"/>
    </row>
    <row r="9" spans="1:11" ht="12.75">
      <c r="A9" s="5"/>
      <c r="B9" s="21" t="s">
        <v>17</v>
      </c>
      <c r="C9" s="43">
        <v>1797271731</v>
      </c>
      <c r="D9" s="43">
        <v>1794980509</v>
      </c>
      <c r="E9" s="43">
        <v>1446866524</v>
      </c>
      <c r="F9" s="43">
        <v>1956485733</v>
      </c>
      <c r="G9" s="44">
        <v>2045715611</v>
      </c>
      <c r="H9" s="45">
        <v>2148189959</v>
      </c>
      <c r="I9" s="22">
        <f>IF($E9=0,0,(($F9/$E9)-1)*100)</f>
        <v>35.222268298191686</v>
      </c>
      <c r="J9" s="23">
        <f>IF($E9=0,0,((($H9/$E9)^(1/3))-1)*100)</f>
        <v>14.0813726134426</v>
      </c>
      <c r="K9" s="2"/>
    </row>
    <row r="10" spans="1:11" ht="12.75">
      <c r="A10" s="5"/>
      <c r="B10" s="21" t="s">
        <v>18</v>
      </c>
      <c r="C10" s="43">
        <v>784496299</v>
      </c>
      <c r="D10" s="43">
        <v>782550077</v>
      </c>
      <c r="E10" s="43">
        <v>729206491</v>
      </c>
      <c r="F10" s="43">
        <v>857954637</v>
      </c>
      <c r="G10" s="44">
        <v>909580396</v>
      </c>
      <c r="H10" s="45">
        <v>981711961</v>
      </c>
      <c r="I10" s="22">
        <f aca="true" t="shared" si="0" ref="I10:I33">IF($E10=0,0,(($F10/$E10)-1)*100)</f>
        <v>17.655924294288816</v>
      </c>
      <c r="J10" s="23">
        <f aca="true" t="shared" si="1" ref="J10:J33">IF($E10=0,0,((($H10/$E10)^(1/3))-1)*100)</f>
        <v>10.419180307040588</v>
      </c>
      <c r="K10" s="2"/>
    </row>
    <row r="11" spans="1:11" ht="12.75">
      <c r="A11" s="9"/>
      <c r="B11" s="24" t="s">
        <v>19</v>
      </c>
      <c r="C11" s="46">
        <v>3181225158</v>
      </c>
      <c r="D11" s="46">
        <v>3146588666</v>
      </c>
      <c r="E11" s="46">
        <v>2688798284</v>
      </c>
      <c r="F11" s="46">
        <v>3428838014</v>
      </c>
      <c r="G11" s="47">
        <v>3610922340</v>
      </c>
      <c r="H11" s="48">
        <v>3816998315</v>
      </c>
      <c r="I11" s="25">
        <f t="shared" si="0"/>
        <v>27.52306613715467</v>
      </c>
      <c r="J11" s="26">
        <f t="shared" si="1"/>
        <v>12.388337931461347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951575127</v>
      </c>
      <c r="D13" s="43">
        <v>951931660</v>
      </c>
      <c r="E13" s="43">
        <v>844658972</v>
      </c>
      <c r="F13" s="43">
        <v>994369388</v>
      </c>
      <c r="G13" s="44">
        <v>1032267586</v>
      </c>
      <c r="H13" s="45">
        <v>1081816413</v>
      </c>
      <c r="I13" s="22">
        <f t="shared" si="0"/>
        <v>17.72436225303009</v>
      </c>
      <c r="J13" s="23">
        <f t="shared" si="1"/>
        <v>8.598557231765236</v>
      </c>
      <c r="K13" s="2"/>
    </row>
    <row r="14" spans="1:11" ht="12.75">
      <c r="A14" s="5"/>
      <c r="B14" s="21" t="s">
        <v>22</v>
      </c>
      <c r="C14" s="43">
        <v>481822637</v>
      </c>
      <c r="D14" s="43">
        <v>771656780</v>
      </c>
      <c r="E14" s="43">
        <v>69733081</v>
      </c>
      <c r="F14" s="43">
        <v>833069253</v>
      </c>
      <c r="G14" s="44">
        <v>873031424</v>
      </c>
      <c r="H14" s="45">
        <v>914936932</v>
      </c>
      <c r="I14" s="22">
        <f t="shared" si="0"/>
        <v>1094.65430331409</v>
      </c>
      <c r="J14" s="23">
        <f t="shared" si="1"/>
        <v>135.8580850709327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1171815815</v>
      </c>
      <c r="D16" s="43">
        <v>1179853790</v>
      </c>
      <c r="E16" s="43">
        <v>955570608</v>
      </c>
      <c r="F16" s="43">
        <v>1277605039</v>
      </c>
      <c r="G16" s="44">
        <v>1343234081</v>
      </c>
      <c r="H16" s="45">
        <v>1403629316</v>
      </c>
      <c r="I16" s="22">
        <f t="shared" si="0"/>
        <v>33.700746789817536</v>
      </c>
      <c r="J16" s="23">
        <f t="shared" si="1"/>
        <v>13.674542696812697</v>
      </c>
      <c r="K16" s="2"/>
    </row>
    <row r="17" spans="1:11" ht="12.75">
      <c r="A17" s="5"/>
      <c r="B17" s="21" t="s">
        <v>24</v>
      </c>
      <c r="C17" s="43">
        <v>1283662193</v>
      </c>
      <c r="D17" s="43">
        <v>1331705370</v>
      </c>
      <c r="E17" s="43">
        <v>770730692</v>
      </c>
      <c r="F17" s="43">
        <v>1399218130</v>
      </c>
      <c r="G17" s="44">
        <v>1456311093</v>
      </c>
      <c r="H17" s="45">
        <v>1521656029</v>
      </c>
      <c r="I17" s="29">
        <f t="shared" si="0"/>
        <v>81.54436361799901</v>
      </c>
      <c r="J17" s="30">
        <f t="shared" si="1"/>
        <v>25.45017719975078</v>
      </c>
      <c r="K17" s="2"/>
    </row>
    <row r="18" spans="1:11" ht="12.75">
      <c r="A18" s="5"/>
      <c r="B18" s="24" t="s">
        <v>25</v>
      </c>
      <c r="C18" s="46">
        <v>3888875772</v>
      </c>
      <c r="D18" s="46">
        <v>4235147600</v>
      </c>
      <c r="E18" s="46">
        <v>2640693353</v>
      </c>
      <c r="F18" s="46">
        <v>4504261810</v>
      </c>
      <c r="G18" s="47">
        <v>4704844184</v>
      </c>
      <c r="H18" s="48">
        <v>4922038690</v>
      </c>
      <c r="I18" s="25">
        <f t="shared" si="0"/>
        <v>70.57117990935467</v>
      </c>
      <c r="J18" s="26">
        <f t="shared" si="1"/>
        <v>23.067208664047723</v>
      </c>
      <c r="K18" s="2"/>
    </row>
    <row r="19" spans="1:11" ht="23.25" customHeight="1">
      <c r="A19" s="31"/>
      <c r="B19" s="32" t="s">
        <v>26</v>
      </c>
      <c r="C19" s="52">
        <v>-707650614</v>
      </c>
      <c r="D19" s="52">
        <v>-1088558934</v>
      </c>
      <c r="E19" s="52">
        <v>48104931</v>
      </c>
      <c r="F19" s="53">
        <v>-1075423796</v>
      </c>
      <c r="G19" s="54">
        <v>-1093921844</v>
      </c>
      <c r="H19" s="55">
        <v>-1105040375</v>
      </c>
      <c r="I19" s="33">
        <f t="shared" si="0"/>
        <v>-2335.579125973593</v>
      </c>
      <c r="J19" s="34">
        <f t="shared" si="1"/>
        <v>-384.269009794532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2294132</v>
      </c>
      <c r="E23" s="43">
        <v>0</v>
      </c>
      <c r="F23" s="43">
        <v>44610000</v>
      </c>
      <c r="G23" s="44">
        <v>43000000</v>
      </c>
      <c r="H23" s="45">
        <v>43000000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178986250</v>
      </c>
      <c r="D24" s="43">
        <v>364593294</v>
      </c>
      <c r="E24" s="43">
        <v>73997507</v>
      </c>
      <c r="F24" s="43">
        <v>201160682</v>
      </c>
      <c r="G24" s="44">
        <v>202953700</v>
      </c>
      <c r="H24" s="45">
        <v>209471555</v>
      </c>
      <c r="I24" s="38">
        <f t="shared" si="0"/>
        <v>171.84791779539273</v>
      </c>
      <c r="J24" s="23">
        <f t="shared" si="1"/>
        <v>41.46076078244987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178986250</v>
      </c>
      <c r="D26" s="46">
        <v>366887426</v>
      </c>
      <c r="E26" s="46">
        <v>73997507</v>
      </c>
      <c r="F26" s="46">
        <v>245770682</v>
      </c>
      <c r="G26" s="47">
        <v>245953700</v>
      </c>
      <c r="H26" s="48">
        <v>252471555</v>
      </c>
      <c r="I26" s="25">
        <f t="shared" si="0"/>
        <v>232.13373255939555</v>
      </c>
      <c r="J26" s="26">
        <f t="shared" si="1"/>
        <v>50.54457922556483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85921250</v>
      </c>
      <c r="D28" s="43">
        <v>118708634</v>
      </c>
      <c r="E28" s="43">
        <v>50959661</v>
      </c>
      <c r="F28" s="43">
        <v>55720982</v>
      </c>
      <c r="G28" s="44">
        <v>66250000</v>
      </c>
      <c r="H28" s="45">
        <v>75180000</v>
      </c>
      <c r="I28" s="38">
        <f t="shared" si="0"/>
        <v>9.343313724163128</v>
      </c>
      <c r="J28" s="23">
        <f t="shared" si="1"/>
        <v>13.839224971950514</v>
      </c>
      <c r="K28" s="2"/>
    </row>
    <row r="29" spans="1:11" ht="12.75">
      <c r="A29" s="9"/>
      <c r="B29" s="21" t="s">
        <v>35</v>
      </c>
      <c r="C29" s="43">
        <v>42510000</v>
      </c>
      <c r="D29" s="43">
        <v>144503538</v>
      </c>
      <c r="E29" s="43">
        <v>20100000</v>
      </c>
      <c r="F29" s="43">
        <v>44001000</v>
      </c>
      <c r="G29" s="44">
        <v>50000000</v>
      </c>
      <c r="H29" s="45">
        <v>54000000</v>
      </c>
      <c r="I29" s="38">
        <f t="shared" si="0"/>
        <v>118.91044776119402</v>
      </c>
      <c r="J29" s="23">
        <f t="shared" si="1"/>
        <v>39.01635616888552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39500000</v>
      </c>
      <c r="D31" s="43">
        <v>44849517</v>
      </c>
      <c r="E31" s="43">
        <v>11619165</v>
      </c>
      <c r="F31" s="43">
        <v>26000000</v>
      </c>
      <c r="G31" s="44">
        <v>15000000</v>
      </c>
      <c r="H31" s="45">
        <v>14000000</v>
      </c>
      <c r="I31" s="38">
        <f t="shared" si="0"/>
        <v>123.76823119389387</v>
      </c>
      <c r="J31" s="23">
        <f t="shared" si="1"/>
        <v>6.410472647342513</v>
      </c>
      <c r="K31" s="2"/>
    </row>
    <row r="32" spans="1:11" ht="12.75">
      <c r="A32" s="9"/>
      <c r="B32" s="21" t="s">
        <v>31</v>
      </c>
      <c r="C32" s="43">
        <v>83156389</v>
      </c>
      <c r="D32" s="43">
        <v>246026237</v>
      </c>
      <c r="E32" s="43">
        <v>24639551</v>
      </c>
      <c r="F32" s="43">
        <v>120048700</v>
      </c>
      <c r="G32" s="44">
        <v>114703700</v>
      </c>
      <c r="H32" s="45">
        <v>109291555</v>
      </c>
      <c r="I32" s="38">
        <f t="shared" si="0"/>
        <v>387.21951142697367</v>
      </c>
      <c r="J32" s="23">
        <f t="shared" si="1"/>
        <v>64.30518618536219</v>
      </c>
      <c r="K32" s="2"/>
    </row>
    <row r="33" spans="1:11" ht="13.5" thickBot="1">
      <c r="A33" s="9"/>
      <c r="B33" s="39" t="s">
        <v>38</v>
      </c>
      <c r="C33" s="59">
        <v>251087639</v>
      </c>
      <c r="D33" s="59">
        <v>554087926</v>
      </c>
      <c r="E33" s="59">
        <v>107318377</v>
      </c>
      <c r="F33" s="59">
        <v>245770682</v>
      </c>
      <c r="G33" s="60">
        <v>245953700</v>
      </c>
      <c r="H33" s="61">
        <v>252471555</v>
      </c>
      <c r="I33" s="40">
        <f t="shared" si="0"/>
        <v>129.01080772028445</v>
      </c>
      <c r="J33" s="41">
        <f t="shared" si="1"/>
        <v>32.99830912663224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390288137</v>
      </c>
      <c r="D8" s="43">
        <v>395507844</v>
      </c>
      <c r="E8" s="43">
        <v>392770140</v>
      </c>
      <c r="F8" s="43">
        <v>418502119</v>
      </c>
      <c r="G8" s="44">
        <v>440264377</v>
      </c>
      <c r="H8" s="45">
        <v>466680287</v>
      </c>
      <c r="I8" s="22">
        <f>IF($E8=0,0,(($F8/$E8)-1)*100)</f>
        <v>6.551409177897272</v>
      </c>
      <c r="J8" s="23">
        <f>IF($E8=0,0,((($H8/$E8)^(1/3))-1)*100)</f>
        <v>5.915697584333257</v>
      </c>
      <c r="K8" s="2"/>
    </row>
    <row r="9" spans="1:11" ht="12.75">
      <c r="A9" s="5"/>
      <c r="B9" s="21" t="s">
        <v>17</v>
      </c>
      <c r="C9" s="43">
        <v>904137790</v>
      </c>
      <c r="D9" s="43">
        <v>911249471</v>
      </c>
      <c r="E9" s="43">
        <v>876766684</v>
      </c>
      <c r="F9" s="43">
        <v>981190278</v>
      </c>
      <c r="G9" s="44">
        <v>1038067876</v>
      </c>
      <c r="H9" s="45">
        <v>1104086587</v>
      </c>
      <c r="I9" s="22">
        <f>IF($E9=0,0,(($F9/$E9)-1)*100)</f>
        <v>11.910077778457184</v>
      </c>
      <c r="J9" s="23">
        <f>IF($E9=0,0,((($H9/$E9)^(1/3))-1)*100)</f>
        <v>7.987386782918238</v>
      </c>
      <c r="K9" s="2"/>
    </row>
    <row r="10" spans="1:11" ht="12.75">
      <c r="A10" s="5"/>
      <c r="B10" s="21" t="s">
        <v>18</v>
      </c>
      <c r="C10" s="43">
        <v>344433638</v>
      </c>
      <c r="D10" s="43">
        <v>349086882</v>
      </c>
      <c r="E10" s="43">
        <v>427432937</v>
      </c>
      <c r="F10" s="43">
        <v>377015968</v>
      </c>
      <c r="G10" s="44">
        <v>406200527</v>
      </c>
      <c r="H10" s="45">
        <v>444547061</v>
      </c>
      <c r="I10" s="22">
        <f aca="true" t="shared" si="0" ref="I10:I33">IF($E10=0,0,(($F10/$E10)-1)*100)</f>
        <v>-11.795293398271733</v>
      </c>
      <c r="J10" s="23">
        <f aca="true" t="shared" si="1" ref="J10:J33">IF($E10=0,0,((($H10/$E10)^(1/3))-1)*100)</f>
        <v>1.3172171956898238</v>
      </c>
      <c r="K10" s="2"/>
    </row>
    <row r="11" spans="1:11" ht="12.75">
      <c r="A11" s="9"/>
      <c r="B11" s="24" t="s">
        <v>19</v>
      </c>
      <c r="C11" s="46">
        <v>1638859565</v>
      </c>
      <c r="D11" s="46">
        <v>1655844197</v>
      </c>
      <c r="E11" s="46">
        <v>1696969761</v>
      </c>
      <c r="F11" s="46">
        <v>1776708365</v>
      </c>
      <c r="G11" s="47">
        <v>1884532780</v>
      </c>
      <c r="H11" s="48">
        <v>2015313935</v>
      </c>
      <c r="I11" s="25">
        <f t="shared" si="0"/>
        <v>4.698881844129699</v>
      </c>
      <c r="J11" s="26">
        <f t="shared" si="1"/>
        <v>5.898433235635991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597648259</v>
      </c>
      <c r="D13" s="43">
        <v>599606373</v>
      </c>
      <c r="E13" s="43">
        <v>571420535</v>
      </c>
      <c r="F13" s="43">
        <v>633575981</v>
      </c>
      <c r="G13" s="44">
        <v>678956402</v>
      </c>
      <c r="H13" s="45">
        <v>726228412</v>
      </c>
      <c r="I13" s="22">
        <f t="shared" si="0"/>
        <v>10.877356026415818</v>
      </c>
      <c r="J13" s="23">
        <f t="shared" si="1"/>
        <v>8.319288184596086</v>
      </c>
      <c r="K13" s="2"/>
    </row>
    <row r="14" spans="1:11" ht="12.75">
      <c r="A14" s="5"/>
      <c r="B14" s="21" t="s">
        <v>22</v>
      </c>
      <c r="C14" s="43">
        <v>21121150</v>
      </c>
      <c r="D14" s="43">
        <v>29265150</v>
      </c>
      <c r="E14" s="43">
        <v>190149</v>
      </c>
      <c r="F14" s="43">
        <v>22177206</v>
      </c>
      <c r="G14" s="44">
        <v>23396953</v>
      </c>
      <c r="H14" s="45">
        <v>24520012</v>
      </c>
      <c r="I14" s="22">
        <f t="shared" si="0"/>
        <v>11563.067383998865</v>
      </c>
      <c r="J14" s="23">
        <f t="shared" si="1"/>
        <v>405.2141947410525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523648552</v>
      </c>
      <c r="D16" s="43">
        <v>489548552</v>
      </c>
      <c r="E16" s="43">
        <v>442359877</v>
      </c>
      <c r="F16" s="43">
        <v>552890589</v>
      </c>
      <c r="G16" s="44">
        <v>588243820</v>
      </c>
      <c r="H16" s="45">
        <v>619479525</v>
      </c>
      <c r="I16" s="22">
        <f t="shared" si="0"/>
        <v>24.986604289158887</v>
      </c>
      <c r="J16" s="23">
        <f t="shared" si="1"/>
        <v>11.879472318683604</v>
      </c>
      <c r="K16" s="2"/>
    </row>
    <row r="17" spans="1:11" ht="12.75">
      <c r="A17" s="5"/>
      <c r="B17" s="21" t="s">
        <v>24</v>
      </c>
      <c r="C17" s="43">
        <v>579213817</v>
      </c>
      <c r="D17" s="43">
        <v>676846131</v>
      </c>
      <c r="E17" s="43">
        <v>541257673</v>
      </c>
      <c r="F17" s="43">
        <v>697635441</v>
      </c>
      <c r="G17" s="44">
        <v>711106333</v>
      </c>
      <c r="H17" s="45">
        <v>746584071</v>
      </c>
      <c r="I17" s="29">
        <f t="shared" si="0"/>
        <v>28.89155679461379</v>
      </c>
      <c r="J17" s="30">
        <f t="shared" si="1"/>
        <v>11.3161603869957</v>
      </c>
      <c r="K17" s="2"/>
    </row>
    <row r="18" spans="1:11" ht="12.75">
      <c r="A18" s="5"/>
      <c r="B18" s="24" t="s">
        <v>25</v>
      </c>
      <c r="C18" s="46">
        <v>1721631778</v>
      </c>
      <c r="D18" s="46">
        <v>1795266206</v>
      </c>
      <c r="E18" s="46">
        <v>1555228234</v>
      </c>
      <c r="F18" s="46">
        <v>1906279217</v>
      </c>
      <c r="G18" s="47">
        <v>2001703508</v>
      </c>
      <c r="H18" s="48">
        <v>2116812020</v>
      </c>
      <c r="I18" s="25">
        <f t="shared" si="0"/>
        <v>22.572312881505987</v>
      </c>
      <c r="J18" s="26">
        <f t="shared" si="1"/>
        <v>10.822868474450665</v>
      </c>
      <c r="K18" s="2"/>
    </row>
    <row r="19" spans="1:11" ht="23.25" customHeight="1">
      <c r="A19" s="31"/>
      <c r="B19" s="32" t="s">
        <v>26</v>
      </c>
      <c r="C19" s="52">
        <v>-82772213</v>
      </c>
      <c r="D19" s="52">
        <v>-139422009</v>
      </c>
      <c r="E19" s="52">
        <v>141741527</v>
      </c>
      <c r="F19" s="53">
        <v>-129570852</v>
      </c>
      <c r="G19" s="54">
        <v>-117170728</v>
      </c>
      <c r="H19" s="55">
        <v>-101498085</v>
      </c>
      <c r="I19" s="33">
        <f t="shared" si="0"/>
        <v>-191.41347263741557</v>
      </c>
      <c r="J19" s="34">
        <f t="shared" si="1"/>
        <v>-189.46508531000913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13980000</v>
      </c>
      <c r="D22" s="43">
        <v>149257359</v>
      </c>
      <c r="E22" s="43">
        <v>144663710</v>
      </c>
      <c r="F22" s="43">
        <v>287800000</v>
      </c>
      <c r="G22" s="44">
        <v>340000000</v>
      </c>
      <c r="H22" s="45">
        <v>300000000</v>
      </c>
      <c r="I22" s="38">
        <f t="shared" si="0"/>
        <v>98.94415814443028</v>
      </c>
      <c r="J22" s="23">
        <f t="shared" si="1"/>
        <v>27.52261758992074</v>
      </c>
      <c r="K22" s="2"/>
    </row>
    <row r="23" spans="1:11" ht="12.75">
      <c r="A23" s="9"/>
      <c r="B23" s="21" t="s">
        <v>29</v>
      </c>
      <c r="C23" s="43">
        <v>13386483</v>
      </c>
      <c r="D23" s="43">
        <v>237050297</v>
      </c>
      <c r="E23" s="43">
        <v>222457800</v>
      </c>
      <c r="F23" s="43">
        <v>272384730</v>
      </c>
      <c r="G23" s="44">
        <v>263243728</v>
      </c>
      <c r="H23" s="45">
        <v>280284815</v>
      </c>
      <c r="I23" s="38">
        <f t="shared" si="0"/>
        <v>22.44332632975783</v>
      </c>
      <c r="J23" s="23">
        <f t="shared" si="1"/>
        <v>8.006686792962746</v>
      </c>
      <c r="K23" s="2"/>
    </row>
    <row r="24" spans="1:11" ht="12.75">
      <c r="A24" s="9"/>
      <c r="B24" s="21" t="s">
        <v>30</v>
      </c>
      <c r="C24" s="43">
        <v>88347360</v>
      </c>
      <c r="D24" s="43">
        <v>85947360</v>
      </c>
      <c r="E24" s="43">
        <v>85886851</v>
      </c>
      <c r="F24" s="43">
        <v>122219500</v>
      </c>
      <c r="G24" s="44">
        <v>98747800</v>
      </c>
      <c r="H24" s="45">
        <v>100776000</v>
      </c>
      <c r="I24" s="38">
        <f t="shared" si="0"/>
        <v>42.30292364543671</v>
      </c>
      <c r="J24" s="23">
        <f t="shared" si="1"/>
        <v>5.473529409273925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115713843</v>
      </c>
      <c r="D26" s="46">
        <v>472255016</v>
      </c>
      <c r="E26" s="46">
        <v>453008361</v>
      </c>
      <c r="F26" s="46">
        <v>682404230</v>
      </c>
      <c r="G26" s="47">
        <v>701991528</v>
      </c>
      <c r="H26" s="48">
        <v>681060815</v>
      </c>
      <c r="I26" s="25">
        <f t="shared" si="0"/>
        <v>50.63833005060143</v>
      </c>
      <c r="J26" s="26">
        <f t="shared" si="1"/>
        <v>14.558299587829481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45925725</v>
      </c>
      <c r="D28" s="43">
        <v>72778190</v>
      </c>
      <c r="E28" s="43">
        <v>72365445</v>
      </c>
      <c r="F28" s="43">
        <v>175493100</v>
      </c>
      <c r="G28" s="44">
        <v>234366384</v>
      </c>
      <c r="H28" s="45">
        <v>301913970</v>
      </c>
      <c r="I28" s="38">
        <f t="shared" si="0"/>
        <v>142.50952923733144</v>
      </c>
      <c r="J28" s="23">
        <f t="shared" si="1"/>
        <v>60.984473146759456</v>
      </c>
      <c r="K28" s="2"/>
    </row>
    <row r="29" spans="1:11" ht="12.75">
      <c r="A29" s="9"/>
      <c r="B29" s="21" t="s">
        <v>35</v>
      </c>
      <c r="C29" s="43">
        <v>68209112</v>
      </c>
      <c r="D29" s="43">
        <v>100468834</v>
      </c>
      <c r="E29" s="43">
        <v>100558124</v>
      </c>
      <c r="F29" s="43">
        <v>158445980</v>
      </c>
      <c r="G29" s="44">
        <v>169343244</v>
      </c>
      <c r="H29" s="45">
        <v>71788245</v>
      </c>
      <c r="I29" s="38">
        <f t="shared" si="0"/>
        <v>57.566563194834465</v>
      </c>
      <c r="J29" s="23">
        <f t="shared" si="1"/>
        <v>-10.625822534280061</v>
      </c>
      <c r="K29" s="2"/>
    </row>
    <row r="30" spans="1:11" ht="12.75">
      <c r="A30" s="9"/>
      <c r="B30" s="21" t="s">
        <v>36</v>
      </c>
      <c r="C30" s="43">
        <v>700000</v>
      </c>
      <c r="D30" s="43">
        <v>697428</v>
      </c>
      <c r="E30" s="43">
        <v>692677</v>
      </c>
      <c r="F30" s="43">
        <v>620000</v>
      </c>
      <c r="G30" s="44">
        <v>0</v>
      </c>
      <c r="H30" s="45">
        <v>0</v>
      </c>
      <c r="I30" s="38">
        <f t="shared" si="0"/>
        <v>-10.492191887416503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68702360</v>
      </c>
      <c r="D31" s="43">
        <v>85052525</v>
      </c>
      <c r="E31" s="43">
        <v>84851316</v>
      </c>
      <c r="F31" s="43">
        <v>83643400</v>
      </c>
      <c r="G31" s="44">
        <v>91937800</v>
      </c>
      <c r="H31" s="45">
        <v>109946000</v>
      </c>
      <c r="I31" s="38">
        <f t="shared" si="0"/>
        <v>-1.423567785324631</v>
      </c>
      <c r="J31" s="23">
        <f t="shared" si="1"/>
        <v>9.020193980877945</v>
      </c>
      <c r="K31" s="2"/>
    </row>
    <row r="32" spans="1:11" ht="12.75">
      <c r="A32" s="9"/>
      <c r="B32" s="21" t="s">
        <v>31</v>
      </c>
      <c r="C32" s="43">
        <v>278599715</v>
      </c>
      <c r="D32" s="43">
        <v>213258039</v>
      </c>
      <c r="E32" s="43">
        <v>194540799</v>
      </c>
      <c r="F32" s="43">
        <v>264201750</v>
      </c>
      <c r="G32" s="44">
        <v>206344100</v>
      </c>
      <c r="H32" s="45">
        <v>197412600</v>
      </c>
      <c r="I32" s="38">
        <f t="shared" si="0"/>
        <v>35.80788778399126</v>
      </c>
      <c r="J32" s="23">
        <f t="shared" si="1"/>
        <v>0.48966329119630725</v>
      </c>
      <c r="K32" s="2"/>
    </row>
    <row r="33" spans="1:11" ht="13.5" thickBot="1">
      <c r="A33" s="9"/>
      <c r="B33" s="39" t="s">
        <v>38</v>
      </c>
      <c r="C33" s="59">
        <v>462136912</v>
      </c>
      <c r="D33" s="59">
        <v>472255016</v>
      </c>
      <c r="E33" s="59">
        <v>453008361</v>
      </c>
      <c r="F33" s="59">
        <v>682404230</v>
      </c>
      <c r="G33" s="60">
        <v>701991528</v>
      </c>
      <c r="H33" s="61">
        <v>681060815</v>
      </c>
      <c r="I33" s="40">
        <f t="shared" si="0"/>
        <v>50.63833005060143</v>
      </c>
      <c r="J33" s="41">
        <f t="shared" si="1"/>
        <v>14.558299587829481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49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642359999</v>
      </c>
      <c r="D8" s="43">
        <v>642359999</v>
      </c>
      <c r="E8" s="43">
        <v>655813889</v>
      </c>
      <c r="F8" s="43">
        <v>680901599</v>
      </c>
      <c r="G8" s="44">
        <v>721755695</v>
      </c>
      <c r="H8" s="45">
        <v>765061036</v>
      </c>
      <c r="I8" s="22">
        <f>IF($E8=0,0,(($F8/$E8)-1)*100)</f>
        <v>3.8254313336142154</v>
      </c>
      <c r="J8" s="23">
        <f>IF($E8=0,0,((($H8/$E8)^(1/3))-1)*100)</f>
        <v>5.270129711669114</v>
      </c>
      <c r="K8" s="2"/>
    </row>
    <row r="9" spans="1:11" ht="12.75">
      <c r="A9" s="5"/>
      <c r="B9" s="21" t="s">
        <v>17</v>
      </c>
      <c r="C9" s="43">
        <v>1384976956</v>
      </c>
      <c r="D9" s="43">
        <v>1384976956</v>
      </c>
      <c r="E9" s="43">
        <v>1320617715</v>
      </c>
      <c r="F9" s="43">
        <v>1470537602</v>
      </c>
      <c r="G9" s="44">
        <v>1561385027</v>
      </c>
      <c r="H9" s="45">
        <v>1657845959</v>
      </c>
      <c r="I9" s="22">
        <f>IF($E9=0,0,(($F9/$E9)-1)*100)</f>
        <v>11.35225472876531</v>
      </c>
      <c r="J9" s="23">
        <f>IF($E9=0,0,((($H9/$E9)^(1/3))-1)*100)</f>
        <v>7.875383366309419</v>
      </c>
      <c r="K9" s="2"/>
    </row>
    <row r="10" spans="1:11" ht="12.75">
      <c r="A10" s="5"/>
      <c r="B10" s="21" t="s">
        <v>18</v>
      </c>
      <c r="C10" s="43">
        <v>837229919</v>
      </c>
      <c r="D10" s="43">
        <v>1047466919</v>
      </c>
      <c r="E10" s="43">
        <v>877005666</v>
      </c>
      <c r="F10" s="43">
        <v>1062053170</v>
      </c>
      <c r="G10" s="44">
        <v>1010524511</v>
      </c>
      <c r="H10" s="45">
        <v>1095813094</v>
      </c>
      <c r="I10" s="22">
        <f aca="true" t="shared" si="0" ref="I10:I33">IF($E10=0,0,(($F10/$E10)-1)*100)</f>
        <v>21.099921149198142</v>
      </c>
      <c r="J10" s="23">
        <f aca="true" t="shared" si="1" ref="J10:J33">IF($E10=0,0,((($H10/$E10)^(1/3))-1)*100)</f>
        <v>7.707189960210981</v>
      </c>
      <c r="K10" s="2"/>
    </row>
    <row r="11" spans="1:11" ht="12.75">
      <c r="A11" s="9"/>
      <c r="B11" s="24" t="s">
        <v>19</v>
      </c>
      <c r="C11" s="46">
        <v>2864566874</v>
      </c>
      <c r="D11" s="46">
        <v>3074803874</v>
      </c>
      <c r="E11" s="46">
        <v>2853437270</v>
      </c>
      <c r="F11" s="46">
        <v>3213492371</v>
      </c>
      <c r="G11" s="47">
        <v>3293665233</v>
      </c>
      <c r="H11" s="48">
        <v>3518720089</v>
      </c>
      <c r="I11" s="25">
        <f t="shared" si="0"/>
        <v>12.618293900675104</v>
      </c>
      <c r="J11" s="26">
        <f t="shared" si="1"/>
        <v>7.235553315705956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1010482794</v>
      </c>
      <c r="D13" s="43">
        <v>1010430434</v>
      </c>
      <c r="E13" s="43">
        <v>1046544835</v>
      </c>
      <c r="F13" s="43">
        <v>1086635464</v>
      </c>
      <c r="G13" s="44">
        <v>1109943428</v>
      </c>
      <c r="H13" s="45">
        <v>1192701684</v>
      </c>
      <c r="I13" s="22">
        <f t="shared" si="0"/>
        <v>3.8307607719453296</v>
      </c>
      <c r="J13" s="23">
        <f t="shared" si="1"/>
        <v>4.453901130116877</v>
      </c>
      <c r="K13" s="2"/>
    </row>
    <row r="14" spans="1:11" ht="12.75">
      <c r="A14" s="5"/>
      <c r="B14" s="21" t="s">
        <v>22</v>
      </c>
      <c r="C14" s="43">
        <v>106974062</v>
      </c>
      <c r="D14" s="43">
        <v>99023066</v>
      </c>
      <c r="E14" s="43">
        <v>220065999</v>
      </c>
      <c r="F14" s="43">
        <v>430287840</v>
      </c>
      <c r="G14" s="44">
        <v>228314072</v>
      </c>
      <c r="H14" s="45">
        <v>242290700</v>
      </c>
      <c r="I14" s="22">
        <f t="shared" si="0"/>
        <v>95.5267246895328</v>
      </c>
      <c r="J14" s="23">
        <f t="shared" si="1"/>
        <v>3.259004155294165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839462215</v>
      </c>
      <c r="D16" s="43">
        <v>805175285</v>
      </c>
      <c r="E16" s="43">
        <v>819996581</v>
      </c>
      <c r="F16" s="43">
        <v>863137457</v>
      </c>
      <c r="G16" s="44">
        <v>873701314</v>
      </c>
      <c r="H16" s="45">
        <v>949241232</v>
      </c>
      <c r="I16" s="22">
        <f t="shared" si="0"/>
        <v>5.261104375263237</v>
      </c>
      <c r="J16" s="23">
        <f t="shared" si="1"/>
        <v>4.99973046736466</v>
      </c>
      <c r="K16" s="2"/>
    </row>
    <row r="17" spans="1:11" ht="12.75">
      <c r="A17" s="5"/>
      <c r="B17" s="21" t="s">
        <v>24</v>
      </c>
      <c r="C17" s="43">
        <v>1293007367</v>
      </c>
      <c r="D17" s="43">
        <v>1310480362</v>
      </c>
      <c r="E17" s="43">
        <v>1345362223</v>
      </c>
      <c r="F17" s="43">
        <v>1238592575</v>
      </c>
      <c r="G17" s="44">
        <v>1131746671</v>
      </c>
      <c r="H17" s="45">
        <v>1089361274</v>
      </c>
      <c r="I17" s="29">
        <f t="shared" si="0"/>
        <v>-7.936126507396368</v>
      </c>
      <c r="J17" s="30">
        <f t="shared" si="1"/>
        <v>-6.793921837118289</v>
      </c>
      <c r="K17" s="2"/>
    </row>
    <row r="18" spans="1:11" ht="12.75">
      <c r="A18" s="5"/>
      <c r="B18" s="24" t="s">
        <v>25</v>
      </c>
      <c r="C18" s="46">
        <v>3249926438</v>
      </c>
      <c r="D18" s="46">
        <v>3225109147</v>
      </c>
      <c r="E18" s="46">
        <v>3431969638</v>
      </c>
      <c r="F18" s="46">
        <v>3618653336</v>
      </c>
      <c r="G18" s="47">
        <v>3343705485</v>
      </c>
      <c r="H18" s="48">
        <v>3473594890</v>
      </c>
      <c r="I18" s="25">
        <f t="shared" si="0"/>
        <v>5.439549812241085</v>
      </c>
      <c r="J18" s="26">
        <f t="shared" si="1"/>
        <v>0.40266566830289285</v>
      </c>
      <c r="K18" s="2"/>
    </row>
    <row r="19" spans="1:11" ht="23.25" customHeight="1">
      <c r="A19" s="31"/>
      <c r="B19" s="32" t="s">
        <v>26</v>
      </c>
      <c r="C19" s="52">
        <v>-385359564</v>
      </c>
      <c r="D19" s="52">
        <v>-150305273</v>
      </c>
      <c r="E19" s="52">
        <v>-578532368</v>
      </c>
      <c r="F19" s="53">
        <v>-405160965</v>
      </c>
      <c r="G19" s="54">
        <v>-50040252</v>
      </c>
      <c r="H19" s="55">
        <v>45125199</v>
      </c>
      <c r="I19" s="33">
        <f t="shared" si="0"/>
        <v>-29.96745084451351</v>
      </c>
      <c r="J19" s="34">
        <f t="shared" si="1"/>
        <v>-142.7264840203631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101680000</v>
      </c>
      <c r="D23" s="43">
        <v>102061175</v>
      </c>
      <c r="E23" s="43">
        <v>44235455</v>
      </c>
      <c r="F23" s="43">
        <v>42100000</v>
      </c>
      <c r="G23" s="44">
        <v>58000000</v>
      </c>
      <c r="H23" s="45">
        <v>86800000</v>
      </c>
      <c r="I23" s="38">
        <f t="shared" si="0"/>
        <v>-4.827473799014836</v>
      </c>
      <c r="J23" s="23">
        <f t="shared" si="1"/>
        <v>25.193873144765668</v>
      </c>
      <c r="K23" s="2"/>
    </row>
    <row r="24" spans="1:11" ht="12.75">
      <c r="A24" s="9"/>
      <c r="B24" s="21" t="s">
        <v>30</v>
      </c>
      <c r="C24" s="43">
        <v>580682001</v>
      </c>
      <c r="D24" s="43">
        <v>696681999</v>
      </c>
      <c r="E24" s="43">
        <v>460160624</v>
      </c>
      <c r="F24" s="43">
        <v>368087000</v>
      </c>
      <c r="G24" s="44">
        <v>408975000</v>
      </c>
      <c r="H24" s="45">
        <v>663632000</v>
      </c>
      <c r="I24" s="38">
        <f t="shared" si="0"/>
        <v>-20.00901841614332</v>
      </c>
      <c r="J24" s="23">
        <f t="shared" si="1"/>
        <v>12.981140731119778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682362001</v>
      </c>
      <c r="D26" s="46">
        <v>798743174</v>
      </c>
      <c r="E26" s="46">
        <v>504396079</v>
      </c>
      <c r="F26" s="46">
        <v>410187000</v>
      </c>
      <c r="G26" s="47">
        <v>466975000</v>
      </c>
      <c r="H26" s="48">
        <v>750432000</v>
      </c>
      <c r="I26" s="25">
        <f t="shared" si="0"/>
        <v>-18.677599395057943</v>
      </c>
      <c r="J26" s="26">
        <f t="shared" si="1"/>
        <v>14.159803975895224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109173593</v>
      </c>
      <c r="D28" s="43">
        <v>158313600</v>
      </c>
      <c r="E28" s="43">
        <v>114390483</v>
      </c>
      <c r="F28" s="43">
        <v>77200000</v>
      </c>
      <c r="G28" s="44">
        <v>46000000</v>
      </c>
      <c r="H28" s="45">
        <v>288270000</v>
      </c>
      <c r="I28" s="38">
        <f t="shared" si="0"/>
        <v>-32.511868142037656</v>
      </c>
      <c r="J28" s="23">
        <f t="shared" si="1"/>
        <v>36.082783759562375</v>
      </c>
      <c r="K28" s="2"/>
    </row>
    <row r="29" spans="1:11" ht="12.75">
      <c r="A29" s="9"/>
      <c r="B29" s="21" t="s">
        <v>35</v>
      </c>
      <c r="C29" s="43">
        <v>50510000</v>
      </c>
      <c r="D29" s="43">
        <v>55344026</v>
      </c>
      <c r="E29" s="43">
        <v>33889184</v>
      </c>
      <c r="F29" s="43">
        <v>43704000</v>
      </c>
      <c r="G29" s="44">
        <v>50000000</v>
      </c>
      <c r="H29" s="45">
        <v>54500000</v>
      </c>
      <c r="I29" s="38">
        <f t="shared" si="0"/>
        <v>28.96149992870882</v>
      </c>
      <c r="J29" s="23">
        <f t="shared" si="1"/>
        <v>17.159757335525505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354319800</v>
      </c>
      <c r="D31" s="43">
        <v>466658771</v>
      </c>
      <c r="E31" s="43">
        <v>304623566</v>
      </c>
      <c r="F31" s="43">
        <v>211983000</v>
      </c>
      <c r="G31" s="44">
        <v>305975000</v>
      </c>
      <c r="H31" s="45">
        <v>321862000</v>
      </c>
      <c r="I31" s="38">
        <f t="shared" si="0"/>
        <v>-30.411490225940042</v>
      </c>
      <c r="J31" s="23">
        <f t="shared" si="1"/>
        <v>1.8518064171475723</v>
      </c>
      <c r="K31" s="2"/>
    </row>
    <row r="32" spans="1:11" ht="12.75">
      <c r="A32" s="9"/>
      <c r="B32" s="21" t="s">
        <v>31</v>
      </c>
      <c r="C32" s="43">
        <v>168358608</v>
      </c>
      <c r="D32" s="43">
        <v>118426777</v>
      </c>
      <c r="E32" s="43">
        <v>51492846</v>
      </c>
      <c r="F32" s="43">
        <v>77300000</v>
      </c>
      <c r="G32" s="44">
        <v>65000000</v>
      </c>
      <c r="H32" s="45">
        <v>85800000</v>
      </c>
      <c r="I32" s="38">
        <f t="shared" si="0"/>
        <v>50.11794065529025</v>
      </c>
      <c r="J32" s="23">
        <f t="shared" si="1"/>
        <v>18.55324995547103</v>
      </c>
      <c r="K32" s="2"/>
    </row>
    <row r="33" spans="1:11" ht="13.5" thickBot="1">
      <c r="A33" s="9"/>
      <c r="B33" s="39" t="s">
        <v>38</v>
      </c>
      <c r="C33" s="59">
        <v>682362001</v>
      </c>
      <c r="D33" s="59">
        <v>798743174</v>
      </c>
      <c r="E33" s="59">
        <v>504396079</v>
      </c>
      <c r="F33" s="59">
        <v>410187000</v>
      </c>
      <c r="G33" s="60">
        <v>466975000</v>
      </c>
      <c r="H33" s="61">
        <v>750432000</v>
      </c>
      <c r="I33" s="40">
        <f t="shared" si="0"/>
        <v>-18.677599395057943</v>
      </c>
      <c r="J33" s="41">
        <f t="shared" si="1"/>
        <v>14.159803975895224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578654168</v>
      </c>
      <c r="D8" s="43">
        <v>558654168</v>
      </c>
      <c r="E8" s="43">
        <v>562789175</v>
      </c>
      <c r="F8" s="43">
        <v>584107613</v>
      </c>
      <c r="G8" s="44">
        <v>628700370</v>
      </c>
      <c r="H8" s="45">
        <v>672297434</v>
      </c>
      <c r="I8" s="22">
        <f>IF($E8=0,0,(($F8/$E8)-1)*100)</f>
        <v>3.7879971660791156</v>
      </c>
      <c r="J8" s="23">
        <f>IF($E8=0,0,((($H8/$E8)^(1/3))-1)*100)</f>
        <v>6.105665288408568</v>
      </c>
      <c r="K8" s="2"/>
    </row>
    <row r="9" spans="1:11" ht="12.75">
      <c r="A9" s="5"/>
      <c r="B9" s="21" t="s">
        <v>17</v>
      </c>
      <c r="C9" s="43">
        <v>1172984064</v>
      </c>
      <c r="D9" s="43">
        <v>1087798399</v>
      </c>
      <c r="E9" s="43">
        <v>1070695103</v>
      </c>
      <c r="F9" s="43">
        <v>1170018205</v>
      </c>
      <c r="G9" s="44">
        <v>1238828082</v>
      </c>
      <c r="H9" s="45">
        <v>1326790167</v>
      </c>
      <c r="I9" s="22">
        <f>IF($E9=0,0,(($F9/$E9)-1)*100)</f>
        <v>9.276506609743972</v>
      </c>
      <c r="J9" s="23">
        <f>IF($E9=0,0,((($H9/$E9)^(1/3))-1)*100)</f>
        <v>7.410187810318347</v>
      </c>
      <c r="K9" s="2"/>
    </row>
    <row r="10" spans="1:11" ht="12.75">
      <c r="A10" s="5"/>
      <c r="B10" s="21" t="s">
        <v>18</v>
      </c>
      <c r="C10" s="43">
        <v>451973500</v>
      </c>
      <c r="D10" s="43">
        <v>458432500</v>
      </c>
      <c r="E10" s="43">
        <v>392247015</v>
      </c>
      <c r="F10" s="43">
        <v>458435400</v>
      </c>
      <c r="G10" s="44">
        <v>480471358</v>
      </c>
      <c r="H10" s="45">
        <v>499290631</v>
      </c>
      <c r="I10" s="22">
        <f aca="true" t="shared" si="0" ref="I10:I33">IF($E10=0,0,(($F10/$E10)-1)*100)</f>
        <v>16.87415900411633</v>
      </c>
      <c r="J10" s="23">
        <f aca="true" t="shared" si="1" ref="J10:J33">IF($E10=0,0,((($H10/$E10)^(1/3))-1)*100)</f>
        <v>8.375535521254406</v>
      </c>
      <c r="K10" s="2"/>
    </row>
    <row r="11" spans="1:11" ht="12.75">
      <c r="A11" s="9"/>
      <c r="B11" s="24" t="s">
        <v>19</v>
      </c>
      <c r="C11" s="46">
        <v>2203611732</v>
      </c>
      <c r="D11" s="46">
        <v>2104885067</v>
      </c>
      <c r="E11" s="46">
        <v>2025731293</v>
      </c>
      <c r="F11" s="46">
        <v>2212561218</v>
      </c>
      <c r="G11" s="47">
        <v>2347999810</v>
      </c>
      <c r="H11" s="48">
        <v>2498378232</v>
      </c>
      <c r="I11" s="25">
        <f t="shared" si="0"/>
        <v>9.222838470511796</v>
      </c>
      <c r="J11" s="26">
        <f t="shared" si="1"/>
        <v>7.240488455076366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770965643</v>
      </c>
      <c r="D13" s="43">
        <v>759165643</v>
      </c>
      <c r="E13" s="43">
        <v>663984490</v>
      </c>
      <c r="F13" s="43">
        <v>814281382</v>
      </c>
      <c r="G13" s="44">
        <v>868720804</v>
      </c>
      <c r="H13" s="45">
        <v>917868312</v>
      </c>
      <c r="I13" s="22">
        <f t="shared" si="0"/>
        <v>22.635602828614253</v>
      </c>
      <c r="J13" s="23">
        <f t="shared" si="1"/>
        <v>11.397167284957966</v>
      </c>
      <c r="K13" s="2"/>
    </row>
    <row r="14" spans="1:11" ht="12.75">
      <c r="A14" s="5"/>
      <c r="B14" s="21" t="s">
        <v>22</v>
      </c>
      <c r="C14" s="43">
        <v>226000000</v>
      </c>
      <c r="D14" s="43">
        <v>222000000</v>
      </c>
      <c r="E14" s="43">
        <v>222022547</v>
      </c>
      <c r="F14" s="43">
        <v>249000000</v>
      </c>
      <c r="G14" s="44">
        <v>264200000</v>
      </c>
      <c r="H14" s="45">
        <v>276816000</v>
      </c>
      <c r="I14" s="22">
        <f t="shared" si="0"/>
        <v>12.150771786254655</v>
      </c>
      <c r="J14" s="23">
        <f t="shared" si="1"/>
        <v>7.629511572532377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617500000</v>
      </c>
      <c r="D16" s="43">
        <v>631500000</v>
      </c>
      <c r="E16" s="43">
        <v>552511592</v>
      </c>
      <c r="F16" s="43">
        <v>672500000</v>
      </c>
      <c r="G16" s="44">
        <v>712750000</v>
      </c>
      <c r="H16" s="45">
        <v>772190000</v>
      </c>
      <c r="I16" s="22">
        <f t="shared" si="0"/>
        <v>21.716903271777866</v>
      </c>
      <c r="J16" s="23">
        <f t="shared" si="1"/>
        <v>11.804922862402801</v>
      </c>
      <c r="K16" s="2"/>
    </row>
    <row r="17" spans="1:11" ht="12.75">
      <c r="A17" s="5"/>
      <c r="B17" s="21" t="s">
        <v>24</v>
      </c>
      <c r="C17" s="43">
        <v>579744170</v>
      </c>
      <c r="D17" s="43">
        <v>482017505</v>
      </c>
      <c r="E17" s="43">
        <v>356263115</v>
      </c>
      <c r="F17" s="43">
        <v>457246142</v>
      </c>
      <c r="G17" s="44">
        <v>481595027</v>
      </c>
      <c r="H17" s="45">
        <v>504417121</v>
      </c>
      <c r="I17" s="29">
        <f t="shared" si="0"/>
        <v>28.3450693457278</v>
      </c>
      <c r="J17" s="30">
        <f t="shared" si="1"/>
        <v>12.28963049480245</v>
      </c>
      <c r="K17" s="2"/>
    </row>
    <row r="18" spans="1:11" ht="12.75">
      <c r="A18" s="5"/>
      <c r="B18" s="24" t="s">
        <v>25</v>
      </c>
      <c r="C18" s="46">
        <v>2194209813</v>
      </c>
      <c r="D18" s="46">
        <v>2094683148</v>
      </c>
      <c r="E18" s="46">
        <v>1794781744</v>
      </c>
      <c r="F18" s="46">
        <v>2193027524</v>
      </c>
      <c r="G18" s="47">
        <v>2327265831</v>
      </c>
      <c r="H18" s="48">
        <v>2471291433</v>
      </c>
      <c r="I18" s="25">
        <f t="shared" si="0"/>
        <v>22.189092424822434</v>
      </c>
      <c r="J18" s="26">
        <f t="shared" si="1"/>
        <v>11.25104696886332</v>
      </c>
      <c r="K18" s="2"/>
    </row>
    <row r="19" spans="1:11" ht="23.25" customHeight="1">
      <c r="A19" s="31"/>
      <c r="B19" s="32" t="s">
        <v>26</v>
      </c>
      <c r="C19" s="52">
        <v>9401919</v>
      </c>
      <c r="D19" s="52">
        <v>10201919</v>
      </c>
      <c r="E19" s="52">
        <v>230949549</v>
      </c>
      <c r="F19" s="53">
        <v>19533694</v>
      </c>
      <c r="G19" s="54">
        <v>20733979</v>
      </c>
      <c r="H19" s="55">
        <v>27086799</v>
      </c>
      <c r="I19" s="33">
        <f t="shared" si="0"/>
        <v>-91.5420081638696</v>
      </c>
      <c r="J19" s="34">
        <f t="shared" si="1"/>
        <v>-51.05065830134974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27000000</v>
      </c>
      <c r="D23" s="43">
        <v>17500000</v>
      </c>
      <c r="E23" s="43">
        <v>11622336</v>
      </c>
      <c r="F23" s="43">
        <v>23500000</v>
      </c>
      <c r="G23" s="44">
        <v>15000000</v>
      </c>
      <c r="H23" s="45">
        <v>24000000</v>
      </c>
      <c r="I23" s="38">
        <f t="shared" si="0"/>
        <v>102.1968733308003</v>
      </c>
      <c r="J23" s="23">
        <f t="shared" si="1"/>
        <v>27.342275188142917</v>
      </c>
      <c r="K23" s="2"/>
    </row>
    <row r="24" spans="1:11" ht="12.75">
      <c r="A24" s="9"/>
      <c r="B24" s="21" t="s">
        <v>30</v>
      </c>
      <c r="C24" s="43">
        <v>157285000</v>
      </c>
      <c r="D24" s="43">
        <v>172136147</v>
      </c>
      <c r="E24" s="43">
        <v>115742722</v>
      </c>
      <c r="F24" s="43">
        <v>130956000</v>
      </c>
      <c r="G24" s="44">
        <v>140489000</v>
      </c>
      <c r="H24" s="45">
        <v>145458000</v>
      </c>
      <c r="I24" s="38">
        <f t="shared" si="0"/>
        <v>13.144047191148655</v>
      </c>
      <c r="J24" s="23">
        <f t="shared" si="1"/>
        <v>7.91487368122421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184285000</v>
      </c>
      <c r="D26" s="46">
        <v>189636147</v>
      </c>
      <c r="E26" s="46">
        <v>127365058</v>
      </c>
      <c r="F26" s="46">
        <v>154456000</v>
      </c>
      <c r="G26" s="47">
        <v>155489000</v>
      </c>
      <c r="H26" s="48">
        <v>169458000</v>
      </c>
      <c r="I26" s="25">
        <f t="shared" si="0"/>
        <v>21.270309475303662</v>
      </c>
      <c r="J26" s="26">
        <f t="shared" si="1"/>
        <v>9.985962460700314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3376860</v>
      </c>
      <c r="D28" s="43">
        <v>14103860</v>
      </c>
      <c r="E28" s="43">
        <v>11267810</v>
      </c>
      <c r="F28" s="43">
        <v>8000000</v>
      </c>
      <c r="G28" s="44">
        <v>15000000</v>
      </c>
      <c r="H28" s="45">
        <v>14500000</v>
      </c>
      <c r="I28" s="38">
        <f t="shared" si="0"/>
        <v>-29.001287739143635</v>
      </c>
      <c r="J28" s="23">
        <f t="shared" si="1"/>
        <v>8.770091950984416</v>
      </c>
      <c r="K28" s="2"/>
    </row>
    <row r="29" spans="1:11" ht="12.75">
      <c r="A29" s="9"/>
      <c r="B29" s="21" t="s">
        <v>35</v>
      </c>
      <c r="C29" s="43">
        <v>43998000</v>
      </c>
      <c r="D29" s="43">
        <v>29998000</v>
      </c>
      <c r="E29" s="43">
        <v>11915934</v>
      </c>
      <c r="F29" s="43">
        <v>25658000</v>
      </c>
      <c r="G29" s="44">
        <v>30000000</v>
      </c>
      <c r="H29" s="45">
        <v>28000000</v>
      </c>
      <c r="I29" s="38">
        <f t="shared" si="0"/>
        <v>115.32512684276367</v>
      </c>
      <c r="J29" s="23">
        <f t="shared" si="1"/>
        <v>32.946420103906874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53436371</v>
      </c>
      <c r="D31" s="43">
        <v>96735191</v>
      </c>
      <c r="E31" s="43">
        <v>71342478</v>
      </c>
      <c r="F31" s="43">
        <v>33000000</v>
      </c>
      <c r="G31" s="44">
        <v>53639000</v>
      </c>
      <c r="H31" s="45">
        <v>57760000</v>
      </c>
      <c r="I31" s="38">
        <f t="shared" si="0"/>
        <v>-53.74424757155197</v>
      </c>
      <c r="J31" s="23">
        <f t="shared" si="1"/>
        <v>-6.797764009641327</v>
      </c>
      <c r="K31" s="2"/>
    </row>
    <row r="32" spans="1:11" ht="12.75">
      <c r="A32" s="9"/>
      <c r="B32" s="21" t="s">
        <v>31</v>
      </c>
      <c r="C32" s="43">
        <v>83473769</v>
      </c>
      <c r="D32" s="43">
        <v>48799096</v>
      </c>
      <c r="E32" s="43">
        <v>32838836</v>
      </c>
      <c r="F32" s="43">
        <v>87798000</v>
      </c>
      <c r="G32" s="44">
        <v>56850000</v>
      </c>
      <c r="H32" s="45">
        <v>69198000</v>
      </c>
      <c r="I32" s="38">
        <f t="shared" si="0"/>
        <v>167.36026818977385</v>
      </c>
      <c r="J32" s="23">
        <f t="shared" si="1"/>
        <v>28.204104414347842</v>
      </c>
      <c r="K32" s="2"/>
    </row>
    <row r="33" spans="1:11" ht="13.5" thickBot="1">
      <c r="A33" s="9"/>
      <c r="B33" s="39" t="s">
        <v>38</v>
      </c>
      <c r="C33" s="59">
        <v>184285000</v>
      </c>
      <c r="D33" s="59">
        <v>189636147</v>
      </c>
      <c r="E33" s="59">
        <v>127365058</v>
      </c>
      <c r="F33" s="59">
        <v>154456000</v>
      </c>
      <c r="G33" s="60">
        <v>155489000</v>
      </c>
      <c r="H33" s="61">
        <v>169458000</v>
      </c>
      <c r="I33" s="40">
        <f t="shared" si="0"/>
        <v>21.270309475303662</v>
      </c>
      <c r="J33" s="41">
        <f t="shared" si="1"/>
        <v>9.985962460700314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270000001</v>
      </c>
      <c r="D8" s="43">
        <v>350000001</v>
      </c>
      <c r="E8" s="43">
        <v>349952725</v>
      </c>
      <c r="F8" s="43">
        <v>369015426</v>
      </c>
      <c r="G8" s="44">
        <v>387460425</v>
      </c>
      <c r="H8" s="45">
        <v>406900516</v>
      </c>
      <c r="I8" s="22">
        <f>IF($E8=0,0,(($F8/$E8)-1)*100)</f>
        <v>5.447221764025412</v>
      </c>
      <c r="J8" s="23">
        <f>IF($E8=0,0,((($H8/$E8)^(1/3))-1)*100)</f>
        <v>5.154118480816416</v>
      </c>
      <c r="K8" s="2"/>
    </row>
    <row r="9" spans="1:11" ht="12.75">
      <c r="A9" s="5"/>
      <c r="B9" s="21" t="s">
        <v>17</v>
      </c>
      <c r="C9" s="43">
        <v>741875000</v>
      </c>
      <c r="D9" s="43">
        <v>741875000</v>
      </c>
      <c r="E9" s="43">
        <v>713686302</v>
      </c>
      <c r="F9" s="43">
        <v>750149501</v>
      </c>
      <c r="G9" s="44">
        <v>780916678</v>
      </c>
      <c r="H9" s="45">
        <v>818400677</v>
      </c>
      <c r="I9" s="22">
        <f>IF($E9=0,0,(($F9/$E9)-1)*100)</f>
        <v>5.109135329880554</v>
      </c>
      <c r="J9" s="23">
        <f>IF($E9=0,0,((($H9/$E9)^(1/3))-1)*100)</f>
        <v>4.6693529798659705</v>
      </c>
      <c r="K9" s="2"/>
    </row>
    <row r="10" spans="1:11" ht="12.75">
      <c r="A10" s="5"/>
      <c r="B10" s="21" t="s">
        <v>18</v>
      </c>
      <c r="C10" s="43">
        <v>817180389</v>
      </c>
      <c r="D10" s="43">
        <v>828804389</v>
      </c>
      <c r="E10" s="43">
        <v>648485627</v>
      </c>
      <c r="F10" s="43">
        <v>942046758</v>
      </c>
      <c r="G10" s="44">
        <v>1033239716</v>
      </c>
      <c r="H10" s="45">
        <v>1131799093</v>
      </c>
      <c r="I10" s="22">
        <f aca="true" t="shared" si="0" ref="I10:I33">IF($E10=0,0,(($F10/$E10)-1)*100)</f>
        <v>45.26871819165239</v>
      </c>
      <c r="J10" s="23">
        <f aca="true" t="shared" si="1" ref="J10:J33">IF($E10=0,0,((($H10/$E10)^(1/3))-1)*100)</f>
        <v>20.399032092763726</v>
      </c>
      <c r="K10" s="2"/>
    </row>
    <row r="11" spans="1:11" ht="12.75">
      <c r="A11" s="9"/>
      <c r="B11" s="24" t="s">
        <v>19</v>
      </c>
      <c r="C11" s="46">
        <v>1829055390</v>
      </c>
      <c r="D11" s="46">
        <v>1920679390</v>
      </c>
      <c r="E11" s="46">
        <v>1712124654</v>
      </c>
      <c r="F11" s="46">
        <v>2061211685</v>
      </c>
      <c r="G11" s="47">
        <v>2201616819</v>
      </c>
      <c r="H11" s="48">
        <v>2357100286</v>
      </c>
      <c r="I11" s="25">
        <f t="shared" si="0"/>
        <v>20.38911303475688</v>
      </c>
      <c r="J11" s="26">
        <f t="shared" si="1"/>
        <v>11.245100622424054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469999987</v>
      </c>
      <c r="D13" s="43">
        <v>470019987</v>
      </c>
      <c r="E13" s="43">
        <v>554653649</v>
      </c>
      <c r="F13" s="43">
        <v>558802602</v>
      </c>
      <c r="G13" s="44">
        <v>585623903</v>
      </c>
      <c r="H13" s="45">
        <v>613733866</v>
      </c>
      <c r="I13" s="22">
        <f t="shared" si="0"/>
        <v>0.7480259090479668</v>
      </c>
      <c r="J13" s="23">
        <f t="shared" si="1"/>
        <v>3.4314797455085255</v>
      </c>
      <c r="K13" s="2"/>
    </row>
    <row r="14" spans="1:11" ht="12.75">
      <c r="A14" s="5"/>
      <c r="B14" s="21" t="s">
        <v>22</v>
      </c>
      <c r="C14" s="43">
        <v>275000000</v>
      </c>
      <c r="D14" s="43">
        <v>275000000</v>
      </c>
      <c r="E14" s="43">
        <v>25243</v>
      </c>
      <c r="F14" s="43">
        <v>200000000</v>
      </c>
      <c r="G14" s="44">
        <v>209600000</v>
      </c>
      <c r="H14" s="45">
        <v>219660800</v>
      </c>
      <c r="I14" s="22">
        <f t="shared" si="0"/>
        <v>792198.8551281544</v>
      </c>
      <c r="J14" s="23">
        <f t="shared" si="1"/>
        <v>1956.855889413207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560000000</v>
      </c>
      <c r="D16" s="43">
        <v>533250000</v>
      </c>
      <c r="E16" s="43">
        <v>494619757</v>
      </c>
      <c r="F16" s="43">
        <v>600000000</v>
      </c>
      <c r="G16" s="44">
        <v>625760000</v>
      </c>
      <c r="H16" s="45">
        <v>641982400</v>
      </c>
      <c r="I16" s="22">
        <f t="shared" si="0"/>
        <v>21.305304025694216</v>
      </c>
      <c r="J16" s="23">
        <f t="shared" si="1"/>
        <v>9.081362538283999</v>
      </c>
      <c r="K16" s="2"/>
    </row>
    <row r="17" spans="1:11" ht="12.75">
      <c r="A17" s="5"/>
      <c r="B17" s="21" t="s">
        <v>24</v>
      </c>
      <c r="C17" s="43">
        <v>1118737994</v>
      </c>
      <c r="D17" s="43">
        <v>1119167919</v>
      </c>
      <c r="E17" s="43">
        <v>419378769</v>
      </c>
      <c r="F17" s="43">
        <v>1103671767</v>
      </c>
      <c r="G17" s="44">
        <v>1160151407</v>
      </c>
      <c r="H17" s="45">
        <v>1195510445</v>
      </c>
      <c r="I17" s="29">
        <f t="shared" si="0"/>
        <v>163.168249940664</v>
      </c>
      <c r="J17" s="30">
        <f t="shared" si="1"/>
        <v>41.79110207355059</v>
      </c>
      <c r="K17" s="2"/>
    </row>
    <row r="18" spans="1:11" ht="12.75">
      <c r="A18" s="5"/>
      <c r="B18" s="24" t="s">
        <v>25</v>
      </c>
      <c r="C18" s="46">
        <v>2423737981</v>
      </c>
      <c r="D18" s="46">
        <v>2397437906</v>
      </c>
      <c r="E18" s="46">
        <v>1468677418</v>
      </c>
      <c r="F18" s="46">
        <v>2462474369</v>
      </c>
      <c r="G18" s="47">
        <v>2581135310</v>
      </c>
      <c r="H18" s="48">
        <v>2670887511</v>
      </c>
      <c r="I18" s="25">
        <f t="shared" si="0"/>
        <v>67.66611502431365</v>
      </c>
      <c r="J18" s="26">
        <f t="shared" si="1"/>
        <v>22.060850954860676</v>
      </c>
      <c r="K18" s="2"/>
    </row>
    <row r="19" spans="1:11" ht="23.25" customHeight="1">
      <c r="A19" s="31"/>
      <c r="B19" s="32" t="s">
        <v>26</v>
      </c>
      <c r="C19" s="52">
        <v>-594682591</v>
      </c>
      <c r="D19" s="52">
        <v>-476758516</v>
      </c>
      <c r="E19" s="52">
        <v>243447236</v>
      </c>
      <c r="F19" s="53">
        <v>-401262684</v>
      </c>
      <c r="G19" s="54">
        <v>-379518491</v>
      </c>
      <c r="H19" s="55">
        <v>-313787225</v>
      </c>
      <c r="I19" s="33">
        <f t="shared" si="0"/>
        <v>-264.82531927370087</v>
      </c>
      <c r="J19" s="34">
        <f t="shared" si="1"/>
        <v>-208.82870720026608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12514203</v>
      </c>
      <c r="E23" s="43">
        <v>5734189</v>
      </c>
      <c r="F23" s="43">
        <v>0</v>
      </c>
      <c r="G23" s="44">
        <v>0</v>
      </c>
      <c r="H23" s="45">
        <v>0</v>
      </c>
      <c r="I23" s="38">
        <f t="shared" si="0"/>
        <v>-100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281797000</v>
      </c>
      <c r="D24" s="43">
        <v>291916940</v>
      </c>
      <c r="E24" s="43">
        <v>131136774</v>
      </c>
      <c r="F24" s="43">
        <v>281482417</v>
      </c>
      <c r="G24" s="44">
        <v>327000000</v>
      </c>
      <c r="H24" s="45">
        <v>335000000</v>
      </c>
      <c r="I24" s="38">
        <f t="shared" si="0"/>
        <v>114.64796518480776</v>
      </c>
      <c r="J24" s="23">
        <f t="shared" si="1"/>
        <v>36.70154944546675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281797000</v>
      </c>
      <c r="D26" s="46">
        <v>304431143</v>
      </c>
      <c r="E26" s="46">
        <v>136870963</v>
      </c>
      <c r="F26" s="46">
        <v>281482417</v>
      </c>
      <c r="G26" s="47">
        <v>327000000</v>
      </c>
      <c r="H26" s="48">
        <v>335000000</v>
      </c>
      <c r="I26" s="25">
        <f t="shared" si="0"/>
        <v>105.65532004037993</v>
      </c>
      <c r="J26" s="26">
        <f t="shared" si="1"/>
        <v>34.765221067498466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135000000</v>
      </c>
      <c r="D28" s="43">
        <v>96743292</v>
      </c>
      <c r="E28" s="43">
        <v>44383290</v>
      </c>
      <c r="F28" s="43">
        <v>97400000</v>
      </c>
      <c r="G28" s="44">
        <v>65000000</v>
      </c>
      <c r="H28" s="45">
        <v>85000000</v>
      </c>
      <c r="I28" s="38">
        <f t="shared" si="0"/>
        <v>119.45196041122684</v>
      </c>
      <c r="J28" s="23">
        <f t="shared" si="1"/>
        <v>24.184238310702266</v>
      </c>
      <c r="K28" s="2"/>
    </row>
    <row r="29" spans="1:11" ht="12.75">
      <c r="A29" s="9"/>
      <c r="B29" s="21" t="s">
        <v>35</v>
      </c>
      <c r="C29" s="43">
        <v>16787000</v>
      </c>
      <c r="D29" s="43">
        <v>4615852</v>
      </c>
      <c r="E29" s="43">
        <v>0</v>
      </c>
      <c r="F29" s="43">
        <v>22897150</v>
      </c>
      <c r="G29" s="44">
        <v>75000000</v>
      </c>
      <c r="H29" s="45">
        <v>71000000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77000000</v>
      </c>
      <c r="D31" s="43">
        <v>99200000</v>
      </c>
      <c r="E31" s="43">
        <v>33020021</v>
      </c>
      <c r="F31" s="43">
        <v>62600000</v>
      </c>
      <c r="G31" s="44">
        <v>98000000</v>
      </c>
      <c r="H31" s="45">
        <v>91000000</v>
      </c>
      <c r="I31" s="38">
        <f t="shared" si="0"/>
        <v>89.5819509018483</v>
      </c>
      <c r="J31" s="23">
        <f t="shared" si="1"/>
        <v>40.20215284406123</v>
      </c>
      <c r="K31" s="2"/>
    </row>
    <row r="32" spans="1:11" ht="12.75">
      <c r="A32" s="9"/>
      <c r="B32" s="21" t="s">
        <v>31</v>
      </c>
      <c r="C32" s="43">
        <v>53010000</v>
      </c>
      <c r="D32" s="43">
        <v>103871999</v>
      </c>
      <c r="E32" s="43">
        <v>59467652</v>
      </c>
      <c r="F32" s="43">
        <v>98585267</v>
      </c>
      <c r="G32" s="44">
        <v>89000000</v>
      </c>
      <c r="H32" s="45">
        <v>88000000</v>
      </c>
      <c r="I32" s="38">
        <f t="shared" si="0"/>
        <v>65.77965277660533</v>
      </c>
      <c r="J32" s="23">
        <f t="shared" si="1"/>
        <v>13.955150828101992</v>
      </c>
      <c r="K32" s="2"/>
    </row>
    <row r="33" spans="1:11" ht="13.5" thickBot="1">
      <c r="A33" s="9"/>
      <c r="B33" s="39" t="s">
        <v>38</v>
      </c>
      <c r="C33" s="59">
        <v>281797000</v>
      </c>
      <c r="D33" s="59">
        <v>304431143</v>
      </c>
      <c r="E33" s="59">
        <v>136870963</v>
      </c>
      <c r="F33" s="59">
        <v>281482417</v>
      </c>
      <c r="G33" s="60">
        <v>327000000</v>
      </c>
      <c r="H33" s="61">
        <v>335000000</v>
      </c>
      <c r="I33" s="40">
        <f t="shared" si="0"/>
        <v>105.65532004037993</v>
      </c>
      <c r="J33" s="41">
        <f t="shared" si="1"/>
        <v>34.765221067498466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362089456</v>
      </c>
      <c r="D8" s="43">
        <v>377121628</v>
      </c>
      <c r="E8" s="43">
        <v>379995364</v>
      </c>
      <c r="F8" s="43">
        <v>398240441</v>
      </c>
      <c r="G8" s="44">
        <v>424524311</v>
      </c>
      <c r="H8" s="45">
        <v>444052429</v>
      </c>
      <c r="I8" s="22">
        <f>IF($E8=0,0,(($F8/$E8)-1)*100)</f>
        <v>4.801394629646061</v>
      </c>
      <c r="J8" s="23">
        <f>IF($E8=0,0,((($H8/$E8)^(1/3))-1)*100)</f>
        <v>5.329975688686539</v>
      </c>
      <c r="K8" s="2"/>
    </row>
    <row r="9" spans="1:11" ht="12.75">
      <c r="A9" s="5"/>
      <c r="B9" s="21" t="s">
        <v>17</v>
      </c>
      <c r="C9" s="43">
        <v>3373981520</v>
      </c>
      <c r="D9" s="43">
        <v>3144542225</v>
      </c>
      <c r="E9" s="43">
        <v>2734661303</v>
      </c>
      <c r="F9" s="43">
        <v>3339986071</v>
      </c>
      <c r="G9" s="44">
        <v>3527025292</v>
      </c>
      <c r="H9" s="45">
        <v>3689268454</v>
      </c>
      <c r="I9" s="22">
        <f>IF($E9=0,0,(($F9/$E9)-1)*100)</f>
        <v>22.135273839430923</v>
      </c>
      <c r="J9" s="23">
        <f>IF($E9=0,0,((($H9/$E9)^(1/3))-1)*100)</f>
        <v>10.495749233713747</v>
      </c>
      <c r="K9" s="2"/>
    </row>
    <row r="10" spans="1:11" ht="12.75">
      <c r="A10" s="5"/>
      <c r="B10" s="21" t="s">
        <v>18</v>
      </c>
      <c r="C10" s="43">
        <v>1462394329</v>
      </c>
      <c r="D10" s="43">
        <v>1418016017</v>
      </c>
      <c r="E10" s="43">
        <v>869739290</v>
      </c>
      <c r="F10" s="43">
        <v>1452522402</v>
      </c>
      <c r="G10" s="44">
        <v>1573777546</v>
      </c>
      <c r="H10" s="45">
        <v>1704142647</v>
      </c>
      <c r="I10" s="22">
        <f aca="true" t="shared" si="0" ref="I10:I33">IF($E10=0,0,(($F10/$E10)-1)*100)</f>
        <v>67.0066442554297</v>
      </c>
      <c r="J10" s="23">
        <f aca="true" t="shared" si="1" ref="J10:J33">IF($E10=0,0,((($H10/$E10)^(1/3))-1)*100)</f>
        <v>25.133123457886075</v>
      </c>
      <c r="K10" s="2"/>
    </row>
    <row r="11" spans="1:11" ht="12.75">
      <c r="A11" s="9"/>
      <c r="B11" s="24" t="s">
        <v>19</v>
      </c>
      <c r="C11" s="46">
        <v>5198465305</v>
      </c>
      <c r="D11" s="46">
        <v>4939679870</v>
      </c>
      <c r="E11" s="46">
        <v>3984395957</v>
      </c>
      <c r="F11" s="46">
        <v>5190748914</v>
      </c>
      <c r="G11" s="47">
        <v>5525327149</v>
      </c>
      <c r="H11" s="48">
        <v>5837463530</v>
      </c>
      <c r="I11" s="25">
        <f t="shared" si="0"/>
        <v>30.276934572243363</v>
      </c>
      <c r="J11" s="26">
        <f t="shared" si="1"/>
        <v>13.576172739288772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729929718</v>
      </c>
      <c r="D13" s="43">
        <v>745819957</v>
      </c>
      <c r="E13" s="43">
        <v>705975845</v>
      </c>
      <c r="F13" s="43">
        <v>792398131</v>
      </c>
      <c r="G13" s="44">
        <v>828848445</v>
      </c>
      <c r="H13" s="45">
        <v>866975473</v>
      </c>
      <c r="I13" s="22">
        <f t="shared" si="0"/>
        <v>12.241535827617444</v>
      </c>
      <c r="J13" s="23">
        <f t="shared" si="1"/>
        <v>7.08755175694411</v>
      </c>
      <c r="K13" s="2"/>
    </row>
    <row r="14" spans="1:11" ht="12.75">
      <c r="A14" s="5"/>
      <c r="B14" s="21" t="s">
        <v>22</v>
      </c>
      <c r="C14" s="43">
        <v>635637711</v>
      </c>
      <c r="D14" s="43">
        <v>723637711</v>
      </c>
      <c r="E14" s="43">
        <v>146220092</v>
      </c>
      <c r="F14" s="43">
        <v>898086851</v>
      </c>
      <c r="G14" s="44">
        <v>890769496</v>
      </c>
      <c r="H14" s="45">
        <v>870003727</v>
      </c>
      <c r="I14" s="22">
        <f t="shared" si="0"/>
        <v>514.2020831172778</v>
      </c>
      <c r="J14" s="23">
        <f t="shared" si="1"/>
        <v>81.20549084372072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2274386416</v>
      </c>
      <c r="D16" s="43">
        <v>2120386416</v>
      </c>
      <c r="E16" s="43">
        <v>2064846483</v>
      </c>
      <c r="F16" s="43">
        <v>1358418894</v>
      </c>
      <c r="G16" s="44">
        <v>1431854660</v>
      </c>
      <c r="H16" s="45">
        <v>1509174813</v>
      </c>
      <c r="I16" s="22">
        <f t="shared" si="0"/>
        <v>-34.212111884155014</v>
      </c>
      <c r="J16" s="23">
        <f t="shared" si="1"/>
        <v>-9.922305913151552</v>
      </c>
      <c r="K16" s="2"/>
    </row>
    <row r="17" spans="1:11" ht="12.75">
      <c r="A17" s="5"/>
      <c r="B17" s="21" t="s">
        <v>24</v>
      </c>
      <c r="C17" s="43">
        <v>1401264483</v>
      </c>
      <c r="D17" s="43">
        <v>1341048386</v>
      </c>
      <c r="E17" s="43">
        <v>909725463</v>
      </c>
      <c r="F17" s="43">
        <v>1277186529</v>
      </c>
      <c r="G17" s="44">
        <v>1346282563</v>
      </c>
      <c r="H17" s="45">
        <v>1420859197</v>
      </c>
      <c r="I17" s="29">
        <f t="shared" si="0"/>
        <v>40.392522903362995</v>
      </c>
      <c r="J17" s="30">
        <f t="shared" si="1"/>
        <v>16.023749780318177</v>
      </c>
      <c r="K17" s="2"/>
    </row>
    <row r="18" spans="1:11" ht="12.75">
      <c r="A18" s="5"/>
      <c r="B18" s="24" t="s">
        <v>25</v>
      </c>
      <c r="C18" s="46">
        <v>5041218328</v>
      </c>
      <c r="D18" s="46">
        <v>4930892470</v>
      </c>
      <c r="E18" s="46">
        <v>3826767883</v>
      </c>
      <c r="F18" s="46">
        <v>4326090405</v>
      </c>
      <c r="G18" s="47">
        <v>4497755164</v>
      </c>
      <c r="H18" s="48">
        <v>4667013210</v>
      </c>
      <c r="I18" s="25">
        <f t="shared" si="0"/>
        <v>13.048152834620197</v>
      </c>
      <c r="J18" s="26">
        <f t="shared" si="1"/>
        <v>6.840432296168175</v>
      </c>
      <c r="K18" s="2"/>
    </row>
    <row r="19" spans="1:11" ht="23.25" customHeight="1">
      <c r="A19" s="31"/>
      <c r="B19" s="32" t="s">
        <v>26</v>
      </c>
      <c r="C19" s="52">
        <v>157246977</v>
      </c>
      <c r="D19" s="52">
        <v>8787400</v>
      </c>
      <c r="E19" s="52">
        <v>157628074</v>
      </c>
      <c r="F19" s="53">
        <v>864658509</v>
      </c>
      <c r="G19" s="54">
        <v>1027571985</v>
      </c>
      <c r="H19" s="55">
        <v>1170450320</v>
      </c>
      <c r="I19" s="33">
        <f t="shared" si="0"/>
        <v>448.5434713869561</v>
      </c>
      <c r="J19" s="34">
        <f t="shared" si="1"/>
        <v>95.09215464238558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60000000</v>
      </c>
      <c r="D22" s="43">
        <v>0</v>
      </c>
      <c r="E22" s="43">
        <v>0</v>
      </c>
      <c r="F22" s="43">
        <v>95000000</v>
      </c>
      <c r="G22" s="44">
        <v>25000000</v>
      </c>
      <c r="H22" s="45">
        <v>25000000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260329280</v>
      </c>
      <c r="D23" s="43">
        <v>133009295</v>
      </c>
      <c r="E23" s="43">
        <v>42838399</v>
      </c>
      <c r="F23" s="43">
        <v>57318500</v>
      </c>
      <c r="G23" s="44">
        <v>79399993</v>
      </c>
      <c r="H23" s="45">
        <v>85868680</v>
      </c>
      <c r="I23" s="38">
        <f t="shared" si="0"/>
        <v>33.80168572593014</v>
      </c>
      <c r="J23" s="23">
        <f t="shared" si="1"/>
        <v>26.086092284954375</v>
      </c>
      <c r="K23" s="2"/>
    </row>
    <row r="24" spans="1:11" ht="12.75">
      <c r="A24" s="9"/>
      <c r="B24" s="21" t="s">
        <v>30</v>
      </c>
      <c r="C24" s="43">
        <v>468030549</v>
      </c>
      <c r="D24" s="43">
        <v>538328188</v>
      </c>
      <c r="E24" s="43">
        <v>368417714</v>
      </c>
      <c r="F24" s="43">
        <v>459085997</v>
      </c>
      <c r="G24" s="44">
        <v>512085604</v>
      </c>
      <c r="H24" s="45">
        <v>564630040</v>
      </c>
      <c r="I24" s="38">
        <f t="shared" si="0"/>
        <v>24.610185546072838</v>
      </c>
      <c r="J24" s="23">
        <f t="shared" si="1"/>
        <v>15.294297000369394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788359829</v>
      </c>
      <c r="D26" s="46">
        <v>671337483</v>
      </c>
      <c r="E26" s="46">
        <v>411256113</v>
      </c>
      <c r="F26" s="46">
        <v>611404497</v>
      </c>
      <c r="G26" s="47">
        <v>616485597</v>
      </c>
      <c r="H26" s="48">
        <v>675498720</v>
      </c>
      <c r="I26" s="25">
        <f t="shared" si="0"/>
        <v>48.667576644629726</v>
      </c>
      <c r="J26" s="26">
        <f t="shared" si="1"/>
        <v>17.987877328957502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143896386</v>
      </c>
      <c r="D28" s="43">
        <v>124165136</v>
      </c>
      <c r="E28" s="43">
        <v>60931165</v>
      </c>
      <c r="F28" s="43">
        <v>142300000</v>
      </c>
      <c r="G28" s="44">
        <v>169132000</v>
      </c>
      <c r="H28" s="45">
        <v>188196556</v>
      </c>
      <c r="I28" s="38">
        <f t="shared" si="0"/>
        <v>133.5422275283921</v>
      </c>
      <c r="J28" s="23">
        <f t="shared" si="1"/>
        <v>45.63219540840253</v>
      </c>
      <c r="K28" s="2"/>
    </row>
    <row r="29" spans="1:11" ht="12.75">
      <c r="A29" s="9"/>
      <c r="B29" s="21" t="s">
        <v>35</v>
      </c>
      <c r="C29" s="43">
        <v>33040000</v>
      </c>
      <c r="D29" s="43">
        <v>47981252</v>
      </c>
      <c r="E29" s="43">
        <v>38081437</v>
      </c>
      <c r="F29" s="43">
        <v>38800000</v>
      </c>
      <c r="G29" s="44">
        <v>82600000</v>
      </c>
      <c r="H29" s="45">
        <v>89078000</v>
      </c>
      <c r="I29" s="38">
        <f t="shared" si="0"/>
        <v>1.886911462926144</v>
      </c>
      <c r="J29" s="23">
        <f t="shared" si="1"/>
        <v>32.74526632784629</v>
      </c>
      <c r="K29" s="2"/>
    </row>
    <row r="30" spans="1:11" ht="12.75">
      <c r="A30" s="9"/>
      <c r="B30" s="21" t="s">
        <v>36</v>
      </c>
      <c r="C30" s="43">
        <v>2500000</v>
      </c>
      <c r="D30" s="43">
        <v>2500000</v>
      </c>
      <c r="E30" s="43">
        <v>0</v>
      </c>
      <c r="F30" s="43">
        <v>1500000</v>
      </c>
      <c r="G30" s="44">
        <v>3000000</v>
      </c>
      <c r="H30" s="45">
        <v>3000000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198087939</v>
      </c>
      <c r="D31" s="43">
        <v>272936863</v>
      </c>
      <c r="E31" s="43">
        <v>204466423</v>
      </c>
      <c r="F31" s="43">
        <v>267830236</v>
      </c>
      <c r="G31" s="44">
        <v>177335961</v>
      </c>
      <c r="H31" s="45">
        <v>186742186</v>
      </c>
      <c r="I31" s="38">
        <f t="shared" si="0"/>
        <v>30.98983787670604</v>
      </c>
      <c r="J31" s="23">
        <f t="shared" si="1"/>
        <v>-2.977272427962463</v>
      </c>
      <c r="K31" s="2"/>
    </row>
    <row r="32" spans="1:11" ht="12.75">
      <c r="A32" s="9"/>
      <c r="B32" s="21" t="s">
        <v>31</v>
      </c>
      <c r="C32" s="43">
        <v>769037604</v>
      </c>
      <c r="D32" s="43">
        <v>223754232</v>
      </c>
      <c r="E32" s="43">
        <v>107780338</v>
      </c>
      <c r="F32" s="43">
        <v>160974261</v>
      </c>
      <c r="G32" s="44">
        <v>184417636</v>
      </c>
      <c r="H32" s="45">
        <v>208481978</v>
      </c>
      <c r="I32" s="38">
        <f t="shared" si="0"/>
        <v>49.35401390186771</v>
      </c>
      <c r="J32" s="23">
        <f t="shared" si="1"/>
        <v>24.597594887610242</v>
      </c>
      <c r="K32" s="2"/>
    </row>
    <row r="33" spans="1:11" ht="13.5" thickBot="1">
      <c r="A33" s="9"/>
      <c r="B33" s="39" t="s">
        <v>38</v>
      </c>
      <c r="C33" s="59">
        <v>1146561929</v>
      </c>
      <c r="D33" s="59">
        <v>671337483</v>
      </c>
      <c r="E33" s="59">
        <v>411259363</v>
      </c>
      <c r="F33" s="59">
        <v>611404497</v>
      </c>
      <c r="G33" s="60">
        <v>616485597</v>
      </c>
      <c r="H33" s="61">
        <v>675498720</v>
      </c>
      <c r="I33" s="40">
        <f t="shared" si="0"/>
        <v>48.6664017908329</v>
      </c>
      <c r="J33" s="41">
        <f t="shared" si="1"/>
        <v>17.987566526216845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400836191</v>
      </c>
      <c r="D8" s="43">
        <v>353033972</v>
      </c>
      <c r="E8" s="43">
        <v>304028711</v>
      </c>
      <c r="F8" s="43">
        <v>480059797</v>
      </c>
      <c r="G8" s="44">
        <v>500831061</v>
      </c>
      <c r="H8" s="45">
        <v>522476466</v>
      </c>
      <c r="I8" s="22">
        <f>IF($E8=0,0,(($F8/$E8)-1)*100)</f>
        <v>57.8994942355954</v>
      </c>
      <c r="J8" s="23">
        <f>IF($E8=0,0,((($H8/$E8)^(1/3))-1)*100)</f>
        <v>19.77992725786666</v>
      </c>
      <c r="K8" s="2"/>
    </row>
    <row r="9" spans="1:11" ht="12.75">
      <c r="A9" s="5"/>
      <c r="B9" s="21" t="s">
        <v>17</v>
      </c>
      <c r="C9" s="43">
        <v>1776499335</v>
      </c>
      <c r="D9" s="43">
        <v>1781240113</v>
      </c>
      <c r="E9" s="43">
        <v>1527024717</v>
      </c>
      <c r="F9" s="43">
        <v>1941586955</v>
      </c>
      <c r="G9" s="44">
        <v>2021705838</v>
      </c>
      <c r="H9" s="45">
        <v>2120413043</v>
      </c>
      <c r="I9" s="22">
        <f>IF($E9=0,0,(($F9/$E9)-1)*100)</f>
        <v>27.148364619431376</v>
      </c>
      <c r="J9" s="23">
        <f>IF($E9=0,0,((($H9/$E9)^(1/3))-1)*100)</f>
        <v>11.564185744680678</v>
      </c>
      <c r="K9" s="2"/>
    </row>
    <row r="10" spans="1:11" ht="12.75">
      <c r="A10" s="5"/>
      <c r="B10" s="21" t="s">
        <v>18</v>
      </c>
      <c r="C10" s="43">
        <v>544845862</v>
      </c>
      <c r="D10" s="43">
        <v>841016127</v>
      </c>
      <c r="E10" s="43">
        <v>740312295</v>
      </c>
      <c r="F10" s="43">
        <v>977494926</v>
      </c>
      <c r="G10" s="44">
        <v>1005171417</v>
      </c>
      <c r="H10" s="45">
        <v>1060703504</v>
      </c>
      <c r="I10" s="22">
        <f aca="true" t="shared" si="0" ref="I10:I33">IF($E10=0,0,(($F10/$E10)-1)*100)</f>
        <v>32.03818612792322</v>
      </c>
      <c r="J10" s="23">
        <f aca="true" t="shared" si="1" ref="J10:J33">IF($E10=0,0,((($H10/$E10)^(1/3))-1)*100)</f>
        <v>12.735236555506035</v>
      </c>
      <c r="K10" s="2"/>
    </row>
    <row r="11" spans="1:11" ht="12.75">
      <c r="A11" s="9"/>
      <c r="B11" s="24" t="s">
        <v>19</v>
      </c>
      <c r="C11" s="46">
        <v>2722181388</v>
      </c>
      <c r="D11" s="46">
        <v>2975290212</v>
      </c>
      <c r="E11" s="46">
        <v>2571365723</v>
      </c>
      <c r="F11" s="46">
        <v>3399141678</v>
      </c>
      <c r="G11" s="47">
        <v>3527708316</v>
      </c>
      <c r="H11" s="48">
        <v>3703593013</v>
      </c>
      <c r="I11" s="25">
        <f t="shared" si="0"/>
        <v>32.192073947156686</v>
      </c>
      <c r="J11" s="26">
        <f t="shared" si="1"/>
        <v>12.932723539981673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663853438</v>
      </c>
      <c r="D13" s="43">
        <v>630724828</v>
      </c>
      <c r="E13" s="43">
        <v>589776911</v>
      </c>
      <c r="F13" s="43">
        <v>649482600</v>
      </c>
      <c r="G13" s="44">
        <v>686510846</v>
      </c>
      <c r="H13" s="45">
        <v>726937595</v>
      </c>
      <c r="I13" s="22">
        <f t="shared" si="0"/>
        <v>10.12343614787592</v>
      </c>
      <c r="J13" s="23">
        <f t="shared" si="1"/>
        <v>7.218514981268553</v>
      </c>
      <c r="K13" s="2"/>
    </row>
    <row r="14" spans="1:11" ht="12.75">
      <c r="A14" s="5"/>
      <c r="B14" s="21" t="s">
        <v>22</v>
      </c>
      <c r="C14" s="43">
        <v>530000000</v>
      </c>
      <c r="D14" s="43">
        <v>742729977</v>
      </c>
      <c r="E14" s="43">
        <v>552105991</v>
      </c>
      <c r="F14" s="43">
        <v>968658700</v>
      </c>
      <c r="G14" s="44">
        <v>933338650</v>
      </c>
      <c r="H14" s="45">
        <v>925011320</v>
      </c>
      <c r="I14" s="22">
        <f t="shared" si="0"/>
        <v>75.44796031746013</v>
      </c>
      <c r="J14" s="23">
        <f t="shared" si="1"/>
        <v>18.770393658078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899216000</v>
      </c>
      <c r="D16" s="43">
        <v>879216000</v>
      </c>
      <c r="E16" s="43">
        <v>609554330</v>
      </c>
      <c r="F16" s="43">
        <v>940553280</v>
      </c>
      <c r="G16" s="44">
        <v>940553280</v>
      </c>
      <c r="H16" s="45">
        <v>940553280</v>
      </c>
      <c r="I16" s="22">
        <f t="shared" si="0"/>
        <v>54.30179619920017</v>
      </c>
      <c r="J16" s="23">
        <f t="shared" si="1"/>
        <v>15.555421812939985</v>
      </c>
      <c r="K16" s="2"/>
    </row>
    <row r="17" spans="1:11" ht="12.75">
      <c r="A17" s="5"/>
      <c r="B17" s="21" t="s">
        <v>24</v>
      </c>
      <c r="C17" s="43">
        <v>1124142385</v>
      </c>
      <c r="D17" s="43">
        <v>871026651</v>
      </c>
      <c r="E17" s="43">
        <v>768877746</v>
      </c>
      <c r="F17" s="43">
        <v>823679359</v>
      </c>
      <c r="G17" s="44">
        <v>865725582</v>
      </c>
      <c r="H17" s="45">
        <v>894100712</v>
      </c>
      <c r="I17" s="29">
        <f t="shared" si="0"/>
        <v>7.127480706145972</v>
      </c>
      <c r="J17" s="30">
        <f t="shared" si="1"/>
        <v>5.158177294262867</v>
      </c>
      <c r="K17" s="2"/>
    </row>
    <row r="18" spans="1:11" ht="12.75">
      <c r="A18" s="5"/>
      <c r="B18" s="24" t="s">
        <v>25</v>
      </c>
      <c r="C18" s="46">
        <v>3217211823</v>
      </c>
      <c r="D18" s="46">
        <v>3123697456</v>
      </c>
      <c r="E18" s="46">
        <v>2520314978</v>
      </c>
      <c r="F18" s="46">
        <v>3382373939</v>
      </c>
      <c r="G18" s="47">
        <v>3426128358</v>
      </c>
      <c r="H18" s="48">
        <v>3486602907</v>
      </c>
      <c r="I18" s="25">
        <f t="shared" si="0"/>
        <v>34.204413675471955</v>
      </c>
      <c r="J18" s="26">
        <f t="shared" si="1"/>
        <v>11.424977699186666</v>
      </c>
      <c r="K18" s="2"/>
    </row>
    <row r="19" spans="1:11" ht="23.25" customHeight="1">
      <c r="A19" s="31"/>
      <c r="B19" s="32" t="s">
        <v>26</v>
      </c>
      <c r="C19" s="52">
        <v>-495030435</v>
      </c>
      <c r="D19" s="52">
        <v>-148407244</v>
      </c>
      <c r="E19" s="52">
        <v>51050745</v>
      </c>
      <c r="F19" s="53">
        <v>16767739</v>
      </c>
      <c r="G19" s="54">
        <v>101579958</v>
      </c>
      <c r="H19" s="55">
        <v>216990106</v>
      </c>
      <c r="I19" s="33">
        <f t="shared" si="0"/>
        <v>-67.15476140455932</v>
      </c>
      <c r="J19" s="34">
        <f t="shared" si="1"/>
        <v>61.98667185023976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21000000</v>
      </c>
      <c r="D23" s="43">
        <v>11000000</v>
      </c>
      <c r="E23" s="43">
        <v>4044806</v>
      </c>
      <c r="F23" s="43">
        <v>0</v>
      </c>
      <c r="G23" s="44">
        <v>0</v>
      </c>
      <c r="H23" s="45">
        <v>0</v>
      </c>
      <c r="I23" s="38">
        <f t="shared" si="0"/>
        <v>-100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143114549</v>
      </c>
      <c r="D24" s="43">
        <v>159174549</v>
      </c>
      <c r="E24" s="43">
        <v>72022193</v>
      </c>
      <c r="F24" s="43">
        <v>162800300</v>
      </c>
      <c r="G24" s="44">
        <v>159841500</v>
      </c>
      <c r="H24" s="45">
        <v>170178600</v>
      </c>
      <c r="I24" s="38">
        <f t="shared" si="0"/>
        <v>126.04185351590166</v>
      </c>
      <c r="J24" s="23">
        <f t="shared" si="1"/>
        <v>33.192427787125546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164114549</v>
      </c>
      <c r="D26" s="46">
        <v>170174549</v>
      </c>
      <c r="E26" s="46">
        <v>76066999</v>
      </c>
      <c r="F26" s="46">
        <v>162800300</v>
      </c>
      <c r="G26" s="47">
        <v>159841500</v>
      </c>
      <c r="H26" s="48">
        <v>170178600</v>
      </c>
      <c r="I26" s="25">
        <f t="shared" si="0"/>
        <v>114.02224636205247</v>
      </c>
      <c r="J26" s="26">
        <f t="shared" si="1"/>
        <v>30.788498693754995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44411368</v>
      </c>
      <c r="D28" s="43">
        <v>65919195</v>
      </c>
      <c r="E28" s="43">
        <v>36691531</v>
      </c>
      <c r="F28" s="43">
        <v>11792363</v>
      </c>
      <c r="G28" s="44">
        <v>45221720</v>
      </c>
      <c r="H28" s="45">
        <v>42867029</v>
      </c>
      <c r="I28" s="38">
        <f t="shared" si="0"/>
        <v>-67.86080417303928</v>
      </c>
      <c r="J28" s="23">
        <f t="shared" si="1"/>
        <v>5.3220209086009</v>
      </c>
      <c r="K28" s="2"/>
    </row>
    <row r="29" spans="1:11" ht="12.75">
      <c r="A29" s="9"/>
      <c r="B29" s="21" t="s">
        <v>35</v>
      </c>
      <c r="C29" s="43">
        <v>14313627</v>
      </c>
      <c r="D29" s="43">
        <v>42191816</v>
      </c>
      <c r="E29" s="43">
        <v>8651376</v>
      </c>
      <c r="F29" s="43">
        <v>39898912</v>
      </c>
      <c r="G29" s="44">
        <v>24480000</v>
      </c>
      <c r="H29" s="45">
        <v>24800000</v>
      </c>
      <c r="I29" s="38">
        <f t="shared" si="0"/>
        <v>361.18573507844303</v>
      </c>
      <c r="J29" s="23">
        <f t="shared" si="1"/>
        <v>42.05466418403052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46412077</v>
      </c>
      <c r="D31" s="43">
        <v>31680382</v>
      </c>
      <c r="E31" s="43">
        <v>16486267</v>
      </c>
      <c r="F31" s="43">
        <v>40648277</v>
      </c>
      <c r="G31" s="44">
        <v>58636426</v>
      </c>
      <c r="H31" s="45">
        <v>52637601</v>
      </c>
      <c r="I31" s="38">
        <f t="shared" si="0"/>
        <v>146.55840524722788</v>
      </c>
      <c r="J31" s="23">
        <f t="shared" si="1"/>
        <v>47.250887003283594</v>
      </c>
      <c r="K31" s="2"/>
    </row>
    <row r="32" spans="1:11" ht="12.75">
      <c r="A32" s="9"/>
      <c r="B32" s="21" t="s">
        <v>31</v>
      </c>
      <c r="C32" s="43">
        <v>58977477</v>
      </c>
      <c r="D32" s="43">
        <v>30383156</v>
      </c>
      <c r="E32" s="43">
        <v>14237825</v>
      </c>
      <c r="F32" s="43">
        <v>70460748</v>
      </c>
      <c r="G32" s="44">
        <v>31503354</v>
      </c>
      <c r="H32" s="45">
        <v>49873970</v>
      </c>
      <c r="I32" s="38">
        <f t="shared" si="0"/>
        <v>394.88421159833047</v>
      </c>
      <c r="J32" s="23">
        <f t="shared" si="1"/>
        <v>51.871668075908374</v>
      </c>
      <c r="K32" s="2"/>
    </row>
    <row r="33" spans="1:11" ht="13.5" thickBot="1">
      <c r="A33" s="9"/>
      <c r="B33" s="39" t="s">
        <v>38</v>
      </c>
      <c r="C33" s="59">
        <v>164114549</v>
      </c>
      <c r="D33" s="59">
        <v>170174549</v>
      </c>
      <c r="E33" s="59">
        <v>76066999</v>
      </c>
      <c r="F33" s="59">
        <v>162800300</v>
      </c>
      <c r="G33" s="60">
        <v>159841500</v>
      </c>
      <c r="H33" s="61">
        <v>170178600</v>
      </c>
      <c r="I33" s="40">
        <f t="shared" si="0"/>
        <v>114.02224636205247</v>
      </c>
      <c r="J33" s="41">
        <f t="shared" si="1"/>
        <v>30.788498693754995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181555634</v>
      </c>
      <c r="D8" s="43">
        <v>181555634</v>
      </c>
      <c r="E8" s="43">
        <v>172933380</v>
      </c>
      <c r="F8" s="43">
        <v>191817346</v>
      </c>
      <c r="G8" s="44">
        <v>199518346</v>
      </c>
      <c r="H8" s="45">
        <v>209155146</v>
      </c>
      <c r="I8" s="22">
        <f>IF($E8=0,0,(($F8/$E8)-1)*100)</f>
        <v>10.919792350094593</v>
      </c>
      <c r="J8" s="23">
        <f>IF($E8=0,0,((($H8/$E8)^(1/3))-1)*100)</f>
        <v>6.54422339346441</v>
      </c>
      <c r="K8" s="2"/>
    </row>
    <row r="9" spans="1:11" ht="12.75">
      <c r="A9" s="5"/>
      <c r="B9" s="21" t="s">
        <v>17</v>
      </c>
      <c r="C9" s="43">
        <v>1191472825</v>
      </c>
      <c r="D9" s="43">
        <v>1122076066</v>
      </c>
      <c r="E9" s="43">
        <v>988165956</v>
      </c>
      <c r="F9" s="43">
        <v>1043355300</v>
      </c>
      <c r="G9" s="44">
        <v>1093601567</v>
      </c>
      <c r="H9" s="45">
        <v>1146986662</v>
      </c>
      <c r="I9" s="22">
        <f>IF($E9=0,0,(($F9/$E9)-1)*100)</f>
        <v>5.585027865501568</v>
      </c>
      <c r="J9" s="23">
        <f>IF($E9=0,0,((($H9/$E9)^(1/3))-1)*100)</f>
        <v>5.09357359349043</v>
      </c>
      <c r="K9" s="2"/>
    </row>
    <row r="10" spans="1:11" ht="12.75">
      <c r="A10" s="5"/>
      <c r="B10" s="21" t="s">
        <v>18</v>
      </c>
      <c r="C10" s="43">
        <v>342868826</v>
      </c>
      <c r="D10" s="43">
        <v>360843477</v>
      </c>
      <c r="E10" s="43">
        <v>280884027</v>
      </c>
      <c r="F10" s="43">
        <v>479922600</v>
      </c>
      <c r="G10" s="44">
        <v>513729118</v>
      </c>
      <c r="H10" s="45">
        <v>551870323</v>
      </c>
      <c r="I10" s="22">
        <f aca="true" t="shared" si="0" ref="I10:I33">IF($E10=0,0,(($F10/$E10)-1)*100)</f>
        <v>70.86147800066965</v>
      </c>
      <c r="J10" s="23">
        <f aca="true" t="shared" si="1" ref="J10:J33">IF($E10=0,0,((($H10/$E10)^(1/3))-1)*100)</f>
        <v>25.247769142252217</v>
      </c>
      <c r="K10" s="2"/>
    </row>
    <row r="11" spans="1:11" ht="12.75">
      <c r="A11" s="9"/>
      <c r="B11" s="24" t="s">
        <v>19</v>
      </c>
      <c r="C11" s="46">
        <v>1715897285</v>
      </c>
      <c r="D11" s="46">
        <v>1664475177</v>
      </c>
      <c r="E11" s="46">
        <v>1441983363</v>
      </c>
      <c r="F11" s="46">
        <v>1715095246</v>
      </c>
      <c r="G11" s="47">
        <v>1806849031</v>
      </c>
      <c r="H11" s="48">
        <v>1908012131</v>
      </c>
      <c r="I11" s="25">
        <f t="shared" si="0"/>
        <v>18.940016230963952</v>
      </c>
      <c r="J11" s="26">
        <f t="shared" si="1"/>
        <v>9.784314373755599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486781791</v>
      </c>
      <c r="D13" s="43">
        <v>511020660</v>
      </c>
      <c r="E13" s="43">
        <v>129099960</v>
      </c>
      <c r="F13" s="43">
        <v>547068276</v>
      </c>
      <c r="G13" s="44">
        <v>576865626</v>
      </c>
      <c r="H13" s="45">
        <v>607193568</v>
      </c>
      <c r="I13" s="22">
        <f t="shared" si="0"/>
        <v>323.7555735880941</v>
      </c>
      <c r="J13" s="23">
        <f t="shared" si="1"/>
        <v>67.54585377740791</v>
      </c>
      <c r="K13" s="2"/>
    </row>
    <row r="14" spans="1:11" ht="12.75">
      <c r="A14" s="5"/>
      <c r="B14" s="21" t="s">
        <v>22</v>
      </c>
      <c r="C14" s="43">
        <v>31223360</v>
      </c>
      <c r="D14" s="43">
        <v>31223360</v>
      </c>
      <c r="E14" s="43">
        <v>28621458</v>
      </c>
      <c r="F14" s="43">
        <v>305152722</v>
      </c>
      <c r="G14" s="44">
        <v>320410358</v>
      </c>
      <c r="H14" s="45">
        <v>336430876</v>
      </c>
      <c r="I14" s="22">
        <f t="shared" si="0"/>
        <v>966.1676354852362</v>
      </c>
      <c r="J14" s="23">
        <f t="shared" si="1"/>
        <v>127.37080411354609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545400000</v>
      </c>
      <c r="D16" s="43">
        <v>545400000</v>
      </c>
      <c r="E16" s="43">
        <v>453805128</v>
      </c>
      <c r="F16" s="43">
        <v>617777400</v>
      </c>
      <c r="G16" s="44">
        <v>652735425</v>
      </c>
      <c r="H16" s="45">
        <v>709836378</v>
      </c>
      <c r="I16" s="22">
        <f t="shared" si="0"/>
        <v>36.13274991462856</v>
      </c>
      <c r="J16" s="23">
        <f t="shared" si="1"/>
        <v>16.08148389023196</v>
      </c>
      <c r="K16" s="2"/>
    </row>
    <row r="17" spans="1:11" ht="12.75">
      <c r="A17" s="5"/>
      <c r="B17" s="21" t="s">
        <v>24</v>
      </c>
      <c r="C17" s="43">
        <v>755443279</v>
      </c>
      <c r="D17" s="43">
        <v>811146399</v>
      </c>
      <c r="E17" s="43">
        <v>300157135</v>
      </c>
      <c r="F17" s="43">
        <v>621966757</v>
      </c>
      <c r="G17" s="44">
        <v>648878457</v>
      </c>
      <c r="H17" s="45">
        <v>684949845</v>
      </c>
      <c r="I17" s="29">
        <f t="shared" si="0"/>
        <v>107.21371724180403</v>
      </c>
      <c r="J17" s="30">
        <f t="shared" si="1"/>
        <v>31.654800743303866</v>
      </c>
      <c r="K17" s="2"/>
    </row>
    <row r="18" spans="1:11" ht="12.75">
      <c r="A18" s="5"/>
      <c r="B18" s="24" t="s">
        <v>25</v>
      </c>
      <c r="C18" s="46">
        <v>1818848430</v>
      </c>
      <c r="D18" s="46">
        <v>1898790419</v>
      </c>
      <c r="E18" s="46">
        <v>911683681</v>
      </c>
      <c r="F18" s="46">
        <v>2091965155</v>
      </c>
      <c r="G18" s="47">
        <v>2198889866</v>
      </c>
      <c r="H18" s="48">
        <v>2338410667</v>
      </c>
      <c r="I18" s="25">
        <f t="shared" si="0"/>
        <v>129.46173092682568</v>
      </c>
      <c r="J18" s="26">
        <f t="shared" si="1"/>
        <v>36.8859478281625</v>
      </c>
      <c r="K18" s="2"/>
    </row>
    <row r="19" spans="1:11" ht="23.25" customHeight="1">
      <c r="A19" s="31"/>
      <c r="B19" s="32" t="s">
        <v>26</v>
      </c>
      <c r="C19" s="52">
        <v>-102951145</v>
      </c>
      <c r="D19" s="52">
        <v>-234315242</v>
      </c>
      <c r="E19" s="52">
        <v>530299682</v>
      </c>
      <c r="F19" s="53">
        <v>-376869909</v>
      </c>
      <c r="G19" s="54">
        <v>-392040835</v>
      </c>
      <c r="H19" s="55">
        <v>-430398536</v>
      </c>
      <c r="I19" s="33">
        <f t="shared" si="0"/>
        <v>-171.06734584087494</v>
      </c>
      <c r="J19" s="34">
        <f t="shared" si="1"/>
        <v>-193.27884063102368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21147827</v>
      </c>
      <c r="D23" s="43">
        <v>0</v>
      </c>
      <c r="E23" s="43">
        <v>22535893</v>
      </c>
      <c r="F23" s="43">
        <v>66020753</v>
      </c>
      <c r="G23" s="44">
        <v>7826087</v>
      </c>
      <c r="H23" s="45">
        <v>14782608</v>
      </c>
      <c r="I23" s="38">
        <f t="shared" si="0"/>
        <v>192.95822890177905</v>
      </c>
      <c r="J23" s="23">
        <f t="shared" si="1"/>
        <v>-13.112207631680706</v>
      </c>
      <c r="K23" s="2"/>
    </row>
    <row r="24" spans="1:11" ht="12.75">
      <c r="A24" s="9"/>
      <c r="B24" s="21" t="s">
        <v>30</v>
      </c>
      <c r="C24" s="43">
        <v>0</v>
      </c>
      <c r="D24" s="43">
        <v>0</v>
      </c>
      <c r="E24" s="43">
        <v>90383151</v>
      </c>
      <c r="F24" s="43">
        <v>83278941</v>
      </c>
      <c r="G24" s="44">
        <v>104831549</v>
      </c>
      <c r="H24" s="45">
        <v>98984086</v>
      </c>
      <c r="I24" s="38">
        <f t="shared" si="0"/>
        <v>-7.860104368346265</v>
      </c>
      <c r="J24" s="23">
        <f t="shared" si="1"/>
        <v>3.076413670971423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21147827</v>
      </c>
      <c r="D26" s="46">
        <v>0</v>
      </c>
      <c r="E26" s="46">
        <v>112919044</v>
      </c>
      <c r="F26" s="46">
        <v>149299694</v>
      </c>
      <c r="G26" s="47">
        <v>112657636</v>
      </c>
      <c r="H26" s="48">
        <v>113766694</v>
      </c>
      <c r="I26" s="25">
        <f t="shared" si="0"/>
        <v>32.218347509211995</v>
      </c>
      <c r="J26" s="26">
        <f t="shared" si="1"/>
        <v>0.24959999420499646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18460505</v>
      </c>
      <c r="F28" s="43">
        <v>30865898</v>
      </c>
      <c r="G28" s="44">
        <v>28260870</v>
      </c>
      <c r="H28" s="45">
        <v>23478260</v>
      </c>
      <c r="I28" s="38">
        <f t="shared" si="0"/>
        <v>67.19964052987717</v>
      </c>
      <c r="J28" s="23">
        <f t="shared" si="1"/>
        <v>8.344643144543863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17237265</v>
      </c>
      <c r="F29" s="43">
        <v>0</v>
      </c>
      <c r="G29" s="44">
        <v>10434783</v>
      </c>
      <c r="H29" s="45">
        <v>13043478</v>
      </c>
      <c r="I29" s="38">
        <f t="shared" si="0"/>
        <v>-100</v>
      </c>
      <c r="J29" s="23">
        <f t="shared" si="1"/>
        <v>-8.87413079257553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21147827</v>
      </c>
      <c r="D31" s="43">
        <v>0</v>
      </c>
      <c r="E31" s="43">
        <v>45704153</v>
      </c>
      <c r="F31" s="43">
        <v>70434782</v>
      </c>
      <c r="G31" s="44">
        <v>13913043</v>
      </c>
      <c r="H31" s="45">
        <v>0</v>
      </c>
      <c r="I31" s="38">
        <f t="shared" si="0"/>
        <v>54.110244642319486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21739130</v>
      </c>
      <c r="D32" s="43">
        <v>444025706</v>
      </c>
      <c r="E32" s="43">
        <v>-348049937</v>
      </c>
      <c r="F32" s="43">
        <v>62959884</v>
      </c>
      <c r="G32" s="44">
        <v>60048940</v>
      </c>
      <c r="H32" s="45">
        <v>77244956</v>
      </c>
      <c r="I32" s="38">
        <f t="shared" si="0"/>
        <v>-118.08932492350948</v>
      </c>
      <c r="J32" s="23">
        <f t="shared" si="1"/>
        <v>-160.54470817151866</v>
      </c>
      <c r="K32" s="2"/>
    </row>
    <row r="33" spans="1:11" ht="13.5" thickBot="1">
      <c r="A33" s="9"/>
      <c r="B33" s="39" t="s">
        <v>38</v>
      </c>
      <c r="C33" s="59">
        <v>42886957</v>
      </c>
      <c r="D33" s="59">
        <v>444025706</v>
      </c>
      <c r="E33" s="59">
        <v>-266648014</v>
      </c>
      <c r="F33" s="59">
        <v>164260564</v>
      </c>
      <c r="G33" s="60">
        <v>112657636</v>
      </c>
      <c r="H33" s="61">
        <v>113766694</v>
      </c>
      <c r="I33" s="40">
        <f t="shared" si="0"/>
        <v>-161.60202040732244</v>
      </c>
      <c r="J33" s="41">
        <f t="shared" si="1"/>
        <v>-175.28219295294184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305349815</v>
      </c>
      <c r="D8" s="43">
        <v>308406236</v>
      </c>
      <c r="E8" s="43">
        <v>314474194</v>
      </c>
      <c r="F8" s="43">
        <v>331536704</v>
      </c>
      <c r="G8" s="44">
        <v>356401957</v>
      </c>
      <c r="H8" s="45">
        <v>383132104</v>
      </c>
      <c r="I8" s="22">
        <f>IF($E8=0,0,(($F8/$E8)-1)*100)</f>
        <v>5.425726601909986</v>
      </c>
      <c r="J8" s="23">
        <f>IF($E8=0,0,((($H8/$E8)^(1/3))-1)*100)</f>
        <v>6.804080138256108</v>
      </c>
      <c r="K8" s="2"/>
    </row>
    <row r="9" spans="1:11" ht="12.75">
      <c r="A9" s="5"/>
      <c r="B9" s="21" t="s">
        <v>17</v>
      </c>
      <c r="C9" s="43">
        <v>1604963938</v>
      </c>
      <c r="D9" s="43">
        <v>1573516662</v>
      </c>
      <c r="E9" s="43">
        <v>1569151254</v>
      </c>
      <c r="F9" s="43">
        <v>1676425099</v>
      </c>
      <c r="G9" s="44">
        <v>1807493913</v>
      </c>
      <c r="H9" s="45">
        <v>1948834045</v>
      </c>
      <c r="I9" s="22">
        <f>IF($E9=0,0,(($F9/$E9)-1)*100)</f>
        <v>6.836424769539784</v>
      </c>
      <c r="J9" s="23">
        <f>IF($E9=0,0,((($H9/$E9)^(1/3))-1)*100)</f>
        <v>7.490483544170412</v>
      </c>
      <c r="K9" s="2"/>
    </row>
    <row r="10" spans="1:11" ht="12.75">
      <c r="A10" s="5"/>
      <c r="B10" s="21" t="s">
        <v>18</v>
      </c>
      <c r="C10" s="43">
        <v>421463015</v>
      </c>
      <c r="D10" s="43">
        <v>435754704</v>
      </c>
      <c r="E10" s="43">
        <v>279535510</v>
      </c>
      <c r="F10" s="43">
        <v>423258395</v>
      </c>
      <c r="G10" s="44">
        <v>440796120</v>
      </c>
      <c r="H10" s="45">
        <v>463066280</v>
      </c>
      <c r="I10" s="22">
        <f aca="true" t="shared" si="0" ref="I10:I33">IF($E10=0,0,(($F10/$E10)-1)*100)</f>
        <v>51.414893585433916</v>
      </c>
      <c r="J10" s="23">
        <f aca="true" t="shared" si="1" ref="J10:J33">IF($E10=0,0,((($H10/$E10)^(1/3))-1)*100)</f>
        <v>18.322877858187404</v>
      </c>
      <c r="K10" s="2"/>
    </row>
    <row r="11" spans="1:11" ht="12.75">
      <c r="A11" s="9"/>
      <c r="B11" s="24" t="s">
        <v>19</v>
      </c>
      <c r="C11" s="46">
        <v>2331776768</v>
      </c>
      <c r="D11" s="46">
        <v>2317677602</v>
      </c>
      <c r="E11" s="46">
        <v>2163160958</v>
      </c>
      <c r="F11" s="46">
        <v>2431220198</v>
      </c>
      <c r="G11" s="47">
        <v>2604691990</v>
      </c>
      <c r="H11" s="48">
        <v>2795032429</v>
      </c>
      <c r="I11" s="25">
        <f t="shared" si="0"/>
        <v>12.392015444280213</v>
      </c>
      <c r="J11" s="26">
        <f t="shared" si="1"/>
        <v>8.917919834844001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678529458</v>
      </c>
      <c r="D13" s="43">
        <v>680139263</v>
      </c>
      <c r="E13" s="43">
        <v>638862189</v>
      </c>
      <c r="F13" s="43">
        <v>688195688</v>
      </c>
      <c r="G13" s="44">
        <v>741125075</v>
      </c>
      <c r="H13" s="45">
        <v>802998468</v>
      </c>
      <c r="I13" s="22">
        <f t="shared" si="0"/>
        <v>7.722087775647024</v>
      </c>
      <c r="J13" s="23">
        <f t="shared" si="1"/>
        <v>7.920142595281865</v>
      </c>
      <c r="K13" s="2"/>
    </row>
    <row r="14" spans="1:11" ht="12.75">
      <c r="A14" s="5"/>
      <c r="B14" s="21" t="s">
        <v>22</v>
      </c>
      <c r="C14" s="43">
        <v>125034743</v>
      </c>
      <c r="D14" s="43">
        <v>133831516</v>
      </c>
      <c r="E14" s="43">
        <v>65427231</v>
      </c>
      <c r="F14" s="43">
        <v>157074850</v>
      </c>
      <c r="G14" s="44">
        <v>169854810</v>
      </c>
      <c r="H14" s="45">
        <v>176942427</v>
      </c>
      <c r="I14" s="22">
        <f t="shared" si="0"/>
        <v>140.07564984677404</v>
      </c>
      <c r="J14" s="23">
        <f t="shared" si="1"/>
        <v>39.32353329272831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793937527</v>
      </c>
      <c r="D16" s="43">
        <v>793937527</v>
      </c>
      <c r="E16" s="43">
        <v>690375817</v>
      </c>
      <c r="F16" s="43">
        <v>847891216</v>
      </c>
      <c r="G16" s="44">
        <v>905567710</v>
      </c>
      <c r="H16" s="45">
        <v>967223882</v>
      </c>
      <c r="I16" s="22">
        <f t="shared" si="0"/>
        <v>22.815891739151105</v>
      </c>
      <c r="J16" s="23">
        <f t="shared" si="1"/>
        <v>11.895807232737221</v>
      </c>
      <c r="K16" s="2"/>
    </row>
    <row r="17" spans="1:11" ht="12.75">
      <c r="A17" s="5"/>
      <c r="B17" s="21" t="s">
        <v>24</v>
      </c>
      <c r="C17" s="43">
        <v>802124430</v>
      </c>
      <c r="D17" s="43">
        <v>796330238</v>
      </c>
      <c r="E17" s="43">
        <v>543873123</v>
      </c>
      <c r="F17" s="43">
        <v>822022667</v>
      </c>
      <c r="G17" s="44">
        <v>837170376</v>
      </c>
      <c r="H17" s="45">
        <v>840574480</v>
      </c>
      <c r="I17" s="29">
        <f t="shared" si="0"/>
        <v>51.14235880341526</v>
      </c>
      <c r="J17" s="30">
        <f t="shared" si="1"/>
        <v>15.618199269907596</v>
      </c>
      <c r="K17" s="2"/>
    </row>
    <row r="18" spans="1:11" ht="12.75">
      <c r="A18" s="5"/>
      <c r="B18" s="24" t="s">
        <v>25</v>
      </c>
      <c r="C18" s="46">
        <v>2399626158</v>
      </c>
      <c r="D18" s="46">
        <v>2404238544</v>
      </c>
      <c r="E18" s="46">
        <v>1938538360</v>
      </c>
      <c r="F18" s="46">
        <v>2515184421</v>
      </c>
      <c r="G18" s="47">
        <v>2653717971</v>
      </c>
      <c r="H18" s="48">
        <v>2787739257</v>
      </c>
      <c r="I18" s="25">
        <f t="shared" si="0"/>
        <v>29.746435401979877</v>
      </c>
      <c r="J18" s="26">
        <f t="shared" si="1"/>
        <v>12.87365384324417</v>
      </c>
      <c r="K18" s="2"/>
    </row>
    <row r="19" spans="1:11" ht="23.25" customHeight="1">
      <c r="A19" s="31"/>
      <c r="B19" s="32" t="s">
        <v>26</v>
      </c>
      <c r="C19" s="52">
        <v>-67849390</v>
      </c>
      <c r="D19" s="52">
        <v>-86560942</v>
      </c>
      <c r="E19" s="52">
        <v>224622598</v>
      </c>
      <c r="F19" s="53">
        <v>-83964223</v>
      </c>
      <c r="G19" s="54">
        <v>-49025981</v>
      </c>
      <c r="H19" s="55">
        <v>7293172</v>
      </c>
      <c r="I19" s="33">
        <f t="shared" si="0"/>
        <v>-137.38013171764666</v>
      </c>
      <c r="J19" s="34">
        <f t="shared" si="1"/>
        <v>-68.09777282475481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222575332</v>
      </c>
      <c r="D22" s="43">
        <v>94003218</v>
      </c>
      <c r="E22" s="43">
        <v>79647463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29</v>
      </c>
      <c r="C23" s="43">
        <v>8881650</v>
      </c>
      <c r="D23" s="43">
        <v>61730129</v>
      </c>
      <c r="E23" s="43">
        <v>36797647</v>
      </c>
      <c r="F23" s="43">
        <v>63300476</v>
      </c>
      <c r="G23" s="44">
        <v>50000000</v>
      </c>
      <c r="H23" s="45">
        <v>50000000</v>
      </c>
      <c r="I23" s="38">
        <f t="shared" si="0"/>
        <v>72.02316224186835</v>
      </c>
      <c r="J23" s="23">
        <f t="shared" si="1"/>
        <v>10.760094720918346</v>
      </c>
      <c r="K23" s="2"/>
    </row>
    <row r="24" spans="1:11" ht="12.75">
      <c r="A24" s="9"/>
      <c r="B24" s="21" t="s">
        <v>30</v>
      </c>
      <c r="C24" s="43">
        <v>146572968</v>
      </c>
      <c r="D24" s="43">
        <v>152660844</v>
      </c>
      <c r="E24" s="43">
        <v>140204699</v>
      </c>
      <c r="F24" s="43">
        <v>153671957</v>
      </c>
      <c r="G24" s="44">
        <v>64979000</v>
      </c>
      <c r="H24" s="45">
        <v>62702000</v>
      </c>
      <c r="I24" s="38">
        <f t="shared" si="0"/>
        <v>9.605425564231629</v>
      </c>
      <c r="J24" s="23">
        <f t="shared" si="1"/>
        <v>-23.52732627125086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378029950</v>
      </c>
      <c r="D26" s="46">
        <v>308394191</v>
      </c>
      <c r="E26" s="46">
        <v>256649809</v>
      </c>
      <c r="F26" s="46">
        <v>216972433</v>
      </c>
      <c r="G26" s="47">
        <v>114979000</v>
      </c>
      <c r="H26" s="48">
        <v>112702000</v>
      </c>
      <c r="I26" s="25">
        <f t="shared" si="0"/>
        <v>-15.45973330531487</v>
      </c>
      <c r="J26" s="26">
        <f t="shared" si="1"/>
        <v>-23.99125545831072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101954615</v>
      </c>
      <c r="D28" s="43">
        <v>59448257</v>
      </c>
      <c r="E28" s="43">
        <v>52654648</v>
      </c>
      <c r="F28" s="43">
        <v>35938539</v>
      </c>
      <c r="G28" s="44">
        <v>39709354</v>
      </c>
      <c r="H28" s="45">
        <v>15500000</v>
      </c>
      <c r="I28" s="38">
        <f t="shared" si="0"/>
        <v>-31.746692143873034</v>
      </c>
      <c r="J28" s="23">
        <f t="shared" si="1"/>
        <v>-33.47804643123964</v>
      </c>
      <c r="K28" s="2"/>
    </row>
    <row r="29" spans="1:11" ht="12.75">
      <c r="A29" s="9"/>
      <c r="B29" s="21" t="s">
        <v>35</v>
      </c>
      <c r="C29" s="43">
        <v>44280000</v>
      </c>
      <c r="D29" s="43">
        <v>55219279</v>
      </c>
      <c r="E29" s="43">
        <v>51883629</v>
      </c>
      <c r="F29" s="43">
        <v>39250000</v>
      </c>
      <c r="G29" s="44">
        <v>39583814</v>
      </c>
      <c r="H29" s="45">
        <v>33000000</v>
      </c>
      <c r="I29" s="38">
        <f t="shared" si="0"/>
        <v>-24.349933193763295</v>
      </c>
      <c r="J29" s="23">
        <f t="shared" si="1"/>
        <v>-14.000776181355457</v>
      </c>
      <c r="K29" s="2"/>
    </row>
    <row r="30" spans="1:11" ht="12.75">
      <c r="A30" s="9"/>
      <c r="B30" s="21" t="s">
        <v>36</v>
      </c>
      <c r="C30" s="43">
        <v>11000000</v>
      </c>
      <c r="D30" s="43">
        <v>4808074</v>
      </c>
      <c r="E30" s="43">
        <v>1875968</v>
      </c>
      <c r="F30" s="43">
        <v>0</v>
      </c>
      <c r="G30" s="44">
        <v>1000000</v>
      </c>
      <c r="H30" s="45">
        <v>1000000</v>
      </c>
      <c r="I30" s="38">
        <f t="shared" si="0"/>
        <v>-100</v>
      </c>
      <c r="J30" s="23">
        <f t="shared" si="1"/>
        <v>-18.917924316144287</v>
      </c>
      <c r="K30" s="2"/>
    </row>
    <row r="31" spans="1:11" ht="12.75">
      <c r="A31" s="9"/>
      <c r="B31" s="21" t="s">
        <v>37</v>
      </c>
      <c r="C31" s="43">
        <v>32838204</v>
      </c>
      <c r="D31" s="43">
        <v>58781401</v>
      </c>
      <c r="E31" s="43">
        <v>50834363</v>
      </c>
      <c r="F31" s="43">
        <v>87394552</v>
      </c>
      <c r="G31" s="44">
        <v>3100000</v>
      </c>
      <c r="H31" s="45">
        <v>16552169</v>
      </c>
      <c r="I31" s="38">
        <f t="shared" si="0"/>
        <v>71.92022648144525</v>
      </c>
      <c r="J31" s="23">
        <f t="shared" si="1"/>
        <v>-31.203579550878068</v>
      </c>
      <c r="K31" s="2"/>
    </row>
    <row r="32" spans="1:11" ht="12.75">
      <c r="A32" s="9"/>
      <c r="B32" s="21" t="s">
        <v>31</v>
      </c>
      <c r="C32" s="43">
        <v>187957131</v>
      </c>
      <c r="D32" s="43">
        <v>130137180</v>
      </c>
      <c r="E32" s="43">
        <v>99401201</v>
      </c>
      <c r="F32" s="43">
        <v>54389342</v>
      </c>
      <c r="G32" s="44">
        <v>31585832</v>
      </c>
      <c r="H32" s="45">
        <v>46649831</v>
      </c>
      <c r="I32" s="38">
        <f t="shared" si="0"/>
        <v>-45.283013230393465</v>
      </c>
      <c r="J32" s="23">
        <f t="shared" si="1"/>
        <v>-22.288346863266973</v>
      </c>
      <c r="K32" s="2"/>
    </row>
    <row r="33" spans="1:11" ht="13.5" thickBot="1">
      <c r="A33" s="9"/>
      <c r="B33" s="39" t="s">
        <v>38</v>
      </c>
      <c r="C33" s="59">
        <v>378029950</v>
      </c>
      <c r="D33" s="59">
        <v>308394191</v>
      </c>
      <c r="E33" s="59">
        <v>256649809</v>
      </c>
      <c r="F33" s="59">
        <v>216972433</v>
      </c>
      <c r="G33" s="60">
        <v>114979000</v>
      </c>
      <c r="H33" s="61">
        <v>112702000</v>
      </c>
      <c r="I33" s="40">
        <f t="shared" si="0"/>
        <v>-15.45973330531487</v>
      </c>
      <c r="J33" s="41">
        <f t="shared" si="1"/>
        <v>-23.99125545831072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356121877</v>
      </c>
      <c r="D8" s="43">
        <v>356121877</v>
      </c>
      <c r="E8" s="43">
        <v>365675155</v>
      </c>
      <c r="F8" s="43">
        <v>392239042</v>
      </c>
      <c r="G8" s="44">
        <v>417735100</v>
      </c>
      <c r="H8" s="45">
        <v>444888500</v>
      </c>
      <c r="I8" s="22">
        <f>IF($E8=0,0,(($F8/$E8)-1)*100)</f>
        <v>7.264340121767354</v>
      </c>
      <c r="J8" s="23">
        <f>IF($E8=0,0,((($H8/$E8)^(1/3))-1)*100)</f>
        <v>6.754266739152559</v>
      </c>
      <c r="K8" s="2"/>
    </row>
    <row r="9" spans="1:11" ht="12.75">
      <c r="A9" s="5"/>
      <c r="B9" s="21" t="s">
        <v>17</v>
      </c>
      <c r="C9" s="43">
        <v>1024588545</v>
      </c>
      <c r="D9" s="43">
        <v>929588545</v>
      </c>
      <c r="E9" s="43">
        <v>950911383</v>
      </c>
      <c r="F9" s="43">
        <v>1072777791</v>
      </c>
      <c r="G9" s="44">
        <v>1159693100</v>
      </c>
      <c r="H9" s="45">
        <v>1254248400</v>
      </c>
      <c r="I9" s="22">
        <f>IF($E9=0,0,(($F9/$E9)-1)*100)</f>
        <v>12.815748152633066</v>
      </c>
      <c r="J9" s="23">
        <f>IF($E9=0,0,((($H9/$E9)^(1/3))-1)*100)</f>
        <v>9.668314754652108</v>
      </c>
      <c r="K9" s="2"/>
    </row>
    <row r="10" spans="1:11" ht="12.75">
      <c r="A10" s="5"/>
      <c r="B10" s="21" t="s">
        <v>18</v>
      </c>
      <c r="C10" s="43">
        <v>397936837</v>
      </c>
      <c r="D10" s="43">
        <v>400864903</v>
      </c>
      <c r="E10" s="43">
        <v>262017133</v>
      </c>
      <c r="F10" s="43">
        <v>434714042</v>
      </c>
      <c r="G10" s="44">
        <v>447640300</v>
      </c>
      <c r="H10" s="45">
        <v>473371800</v>
      </c>
      <c r="I10" s="22">
        <f aca="true" t="shared" si="0" ref="I10:I33">IF($E10=0,0,(($F10/$E10)-1)*100)</f>
        <v>65.91054066681967</v>
      </c>
      <c r="J10" s="23">
        <f aca="true" t="shared" si="1" ref="J10:J33">IF($E10=0,0,((($H10/$E10)^(1/3))-1)*100)</f>
        <v>21.793533550423263</v>
      </c>
      <c r="K10" s="2"/>
    </row>
    <row r="11" spans="1:11" ht="12.75">
      <c r="A11" s="9"/>
      <c r="B11" s="24" t="s">
        <v>19</v>
      </c>
      <c r="C11" s="46">
        <v>1778647259</v>
      </c>
      <c r="D11" s="46">
        <v>1686575325</v>
      </c>
      <c r="E11" s="46">
        <v>1578603671</v>
      </c>
      <c r="F11" s="46">
        <v>1899730875</v>
      </c>
      <c r="G11" s="47">
        <v>2025068500</v>
      </c>
      <c r="H11" s="48">
        <v>2172508700</v>
      </c>
      <c r="I11" s="25">
        <f t="shared" si="0"/>
        <v>20.342484304282358</v>
      </c>
      <c r="J11" s="26">
        <f t="shared" si="1"/>
        <v>11.231929788170557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603267727</v>
      </c>
      <c r="D13" s="43">
        <v>557732911</v>
      </c>
      <c r="E13" s="43">
        <v>505669878</v>
      </c>
      <c r="F13" s="43">
        <v>579439085</v>
      </c>
      <c r="G13" s="44">
        <v>623492810</v>
      </c>
      <c r="H13" s="45">
        <v>676723475</v>
      </c>
      <c r="I13" s="22">
        <f t="shared" si="0"/>
        <v>14.588412363371983</v>
      </c>
      <c r="J13" s="23">
        <f t="shared" si="1"/>
        <v>10.199947085691585</v>
      </c>
      <c r="K13" s="2"/>
    </row>
    <row r="14" spans="1:11" ht="12.75">
      <c r="A14" s="5"/>
      <c r="B14" s="21" t="s">
        <v>22</v>
      </c>
      <c r="C14" s="43">
        <v>72066800</v>
      </c>
      <c r="D14" s="43">
        <v>72066800</v>
      </c>
      <c r="E14" s="43">
        <v>28423110</v>
      </c>
      <c r="F14" s="43">
        <v>74007187</v>
      </c>
      <c r="G14" s="44">
        <v>76008214</v>
      </c>
      <c r="H14" s="45">
        <v>78072053</v>
      </c>
      <c r="I14" s="22">
        <f t="shared" si="0"/>
        <v>160.3768095750254</v>
      </c>
      <c r="J14" s="23">
        <f t="shared" si="1"/>
        <v>40.047276655473475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406458271</v>
      </c>
      <c r="D16" s="43">
        <v>426958271</v>
      </c>
      <c r="E16" s="43">
        <v>399952658</v>
      </c>
      <c r="F16" s="43">
        <v>482195922</v>
      </c>
      <c r="G16" s="44">
        <v>516151083</v>
      </c>
      <c r="H16" s="45">
        <v>552500921</v>
      </c>
      <c r="I16" s="22">
        <f t="shared" si="0"/>
        <v>20.563249763425738</v>
      </c>
      <c r="J16" s="23">
        <f t="shared" si="1"/>
        <v>11.371689087523285</v>
      </c>
      <c r="K16" s="2"/>
    </row>
    <row r="17" spans="1:11" ht="12.75">
      <c r="A17" s="5"/>
      <c r="B17" s="21" t="s">
        <v>24</v>
      </c>
      <c r="C17" s="43">
        <v>726453925</v>
      </c>
      <c r="D17" s="43">
        <v>721525861</v>
      </c>
      <c r="E17" s="43">
        <v>432738536</v>
      </c>
      <c r="F17" s="43">
        <v>751821203</v>
      </c>
      <c r="G17" s="44">
        <v>786781435</v>
      </c>
      <c r="H17" s="45">
        <v>834383896</v>
      </c>
      <c r="I17" s="29">
        <f t="shared" si="0"/>
        <v>73.73567187924304</v>
      </c>
      <c r="J17" s="30">
        <f t="shared" si="1"/>
        <v>24.46486736424671</v>
      </c>
      <c r="K17" s="2"/>
    </row>
    <row r="18" spans="1:11" ht="12.75">
      <c r="A18" s="5"/>
      <c r="B18" s="24" t="s">
        <v>25</v>
      </c>
      <c r="C18" s="46">
        <v>1808246723</v>
      </c>
      <c r="D18" s="46">
        <v>1778283843</v>
      </c>
      <c r="E18" s="46">
        <v>1366784182</v>
      </c>
      <c r="F18" s="46">
        <v>1887463397</v>
      </c>
      <c r="G18" s="47">
        <v>2002433542</v>
      </c>
      <c r="H18" s="48">
        <v>2141680345</v>
      </c>
      <c r="I18" s="25">
        <f t="shared" si="0"/>
        <v>38.095203460585545</v>
      </c>
      <c r="J18" s="26">
        <f t="shared" si="1"/>
        <v>16.14973831447879</v>
      </c>
      <c r="K18" s="2"/>
    </row>
    <row r="19" spans="1:11" ht="23.25" customHeight="1">
      <c r="A19" s="31"/>
      <c r="B19" s="32" t="s">
        <v>26</v>
      </c>
      <c r="C19" s="52">
        <v>-29599464</v>
      </c>
      <c r="D19" s="52">
        <v>-91708518</v>
      </c>
      <c r="E19" s="52">
        <v>211819489</v>
      </c>
      <c r="F19" s="53">
        <v>12267478</v>
      </c>
      <c r="G19" s="54">
        <v>22634958</v>
      </c>
      <c r="H19" s="55">
        <v>30828355</v>
      </c>
      <c r="I19" s="33">
        <f t="shared" si="0"/>
        <v>-94.2085225217402</v>
      </c>
      <c r="J19" s="34">
        <f t="shared" si="1"/>
        <v>-47.398901751361514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140000000</v>
      </c>
      <c r="D22" s="43">
        <v>96407190</v>
      </c>
      <c r="E22" s="43">
        <v>74460630</v>
      </c>
      <c r="F22" s="43">
        <v>102779511</v>
      </c>
      <c r="G22" s="44">
        <v>103800000</v>
      </c>
      <c r="H22" s="45">
        <v>169000000</v>
      </c>
      <c r="I22" s="38">
        <f t="shared" si="0"/>
        <v>38.03201906833182</v>
      </c>
      <c r="J22" s="23">
        <f t="shared" si="1"/>
        <v>31.41753980342683</v>
      </c>
      <c r="K22" s="2"/>
    </row>
    <row r="23" spans="1:11" ht="12.75">
      <c r="A23" s="9"/>
      <c r="B23" s="21" t="s">
        <v>29</v>
      </c>
      <c r="C23" s="43">
        <v>329689000</v>
      </c>
      <c r="D23" s="43">
        <v>339899567</v>
      </c>
      <c r="E23" s="43">
        <v>159724571</v>
      </c>
      <c r="F23" s="43">
        <v>127630035</v>
      </c>
      <c r="G23" s="44">
        <v>230194824</v>
      </c>
      <c r="H23" s="45">
        <v>186717392</v>
      </c>
      <c r="I23" s="38">
        <f t="shared" si="0"/>
        <v>-20.093674879865542</v>
      </c>
      <c r="J23" s="23">
        <f t="shared" si="1"/>
        <v>5.342676238230948</v>
      </c>
      <c r="K23" s="2"/>
    </row>
    <row r="24" spans="1:11" ht="12.75">
      <c r="A24" s="9"/>
      <c r="B24" s="21" t="s">
        <v>30</v>
      </c>
      <c r="C24" s="43">
        <v>88587528</v>
      </c>
      <c r="D24" s="43">
        <v>141599000</v>
      </c>
      <c r="E24" s="43">
        <v>119178958</v>
      </c>
      <c r="F24" s="43">
        <v>145340765</v>
      </c>
      <c r="G24" s="44">
        <v>102272800</v>
      </c>
      <c r="H24" s="45">
        <v>102402000</v>
      </c>
      <c r="I24" s="38">
        <f t="shared" si="0"/>
        <v>21.951699728739026</v>
      </c>
      <c r="J24" s="23">
        <f t="shared" si="1"/>
        <v>-4.9315780755966765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558276528</v>
      </c>
      <c r="D26" s="46">
        <v>577905757</v>
      </c>
      <c r="E26" s="46">
        <v>353364159</v>
      </c>
      <c r="F26" s="46">
        <v>375750311</v>
      </c>
      <c r="G26" s="47">
        <v>436267624</v>
      </c>
      <c r="H26" s="48">
        <v>458119392</v>
      </c>
      <c r="I26" s="25">
        <f t="shared" si="0"/>
        <v>6.335150702140102</v>
      </c>
      <c r="J26" s="26">
        <f t="shared" si="1"/>
        <v>9.039886964813238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86201528</v>
      </c>
      <c r="D28" s="43">
        <v>44678400</v>
      </c>
      <c r="E28" s="43">
        <v>18115292</v>
      </c>
      <c r="F28" s="43">
        <v>69304511</v>
      </c>
      <c r="G28" s="44">
        <v>95347502</v>
      </c>
      <c r="H28" s="45">
        <v>125918000</v>
      </c>
      <c r="I28" s="38">
        <f t="shared" si="0"/>
        <v>282.574628109776</v>
      </c>
      <c r="J28" s="23">
        <f t="shared" si="1"/>
        <v>90.8450175045078</v>
      </c>
      <c r="K28" s="2"/>
    </row>
    <row r="29" spans="1:11" ht="12.75">
      <c r="A29" s="9"/>
      <c r="B29" s="21" t="s">
        <v>35</v>
      </c>
      <c r="C29" s="43">
        <v>33290000</v>
      </c>
      <c r="D29" s="43">
        <v>43350655</v>
      </c>
      <c r="E29" s="43">
        <v>36648374</v>
      </c>
      <c r="F29" s="43">
        <v>41850000</v>
      </c>
      <c r="G29" s="44">
        <v>64650562</v>
      </c>
      <c r="H29" s="45">
        <v>112323736</v>
      </c>
      <c r="I29" s="38">
        <f t="shared" si="0"/>
        <v>14.193333652401607</v>
      </c>
      <c r="J29" s="23">
        <f t="shared" si="1"/>
        <v>45.25762635164128</v>
      </c>
      <c r="K29" s="2"/>
    </row>
    <row r="30" spans="1:11" ht="12.75">
      <c r="A30" s="9"/>
      <c r="B30" s="21" t="s">
        <v>36</v>
      </c>
      <c r="C30" s="43">
        <v>9260000</v>
      </c>
      <c r="D30" s="43">
        <v>3379786</v>
      </c>
      <c r="E30" s="43">
        <v>2287482</v>
      </c>
      <c r="F30" s="43">
        <v>11759000</v>
      </c>
      <c r="G30" s="44">
        <v>1000000</v>
      </c>
      <c r="H30" s="45">
        <v>0</v>
      </c>
      <c r="I30" s="38">
        <f t="shared" si="0"/>
        <v>414.058689860729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81650000</v>
      </c>
      <c r="D31" s="43">
        <v>87293605</v>
      </c>
      <c r="E31" s="43">
        <v>65643876</v>
      </c>
      <c r="F31" s="43">
        <v>69130000</v>
      </c>
      <c r="G31" s="44">
        <v>73730682</v>
      </c>
      <c r="H31" s="45">
        <v>40200000</v>
      </c>
      <c r="I31" s="38">
        <f t="shared" si="0"/>
        <v>5.310661424075569</v>
      </c>
      <c r="J31" s="23">
        <f t="shared" si="1"/>
        <v>-15.079877453405356</v>
      </c>
      <c r="K31" s="2"/>
    </row>
    <row r="32" spans="1:11" ht="12.75">
      <c r="A32" s="9"/>
      <c r="B32" s="21" t="s">
        <v>31</v>
      </c>
      <c r="C32" s="43">
        <v>347875000</v>
      </c>
      <c r="D32" s="43">
        <v>399203311</v>
      </c>
      <c r="E32" s="43">
        <v>230669135</v>
      </c>
      <c r="F32" s="43">
        <v>183706800</v>
      </c>
      <c r="G32" s="44">
        <v>201538878</v>
      </c>
      <c r="H32" s="45">
        <v>179677656</v>
      </c>
      <c r="I32" s="38">
        <f t="shared" si="0"/>
        <v>-20.359175925292305</v>
      </c>
      <c r="J32" s="23">
        <f t="shared" si="1"/>
        <v>-7.990035720940969</v>
      </c>
      <c r="K32" s="2"/>
    </row>
    <row r="33" spans="1:11" ht="13.5" thickBot="1">
      <c r="A33" s="9"/>
      <c r="B33" s="39" t="s">
        <v>38</v>
      </c>
      <c r="C33" s="59">
        <v>558276528</v>
      </c>
      <c r="D33" s="59">
        <v>577905757</v>
      </c>
      <c r="E33" s="59">
        <v>353364159</v>
      </c>
      <c r="F33" s="59">
        <v>375750311</v>
      </c>
      <c r="G33" s="60">
        <v>436267624</v>
      </c>
      <c r="H33" s="61">
        <v>458119392</v>
      </c>
      <c r="I33" s="40">
        <f t="shared" si="0"/>
        <v>6.335150702140102</v>
      </c>
      <c r="J33" s="41">
        <f t="shared" si="1"/>
        <v>9.039886964813238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311695687</v>
      </c>
      <c r="D8" s="43">
        <v>376695687</v>
      </c>
      <c r="E8" s="43">
        <v>403601348</v>
      </c>
      <c r="F8" s="43">
        <v>399297428</v>
      </c>
      <c r="G8" s="44">
        <v>417665110</v>
      </c>
      <c r="H8" s="45">
        <v>436877705</v>
      </c>
      <c r="I8" s="22">
        <f>IF($E8=0,0,(($F8/$E8)-1)*100)</f>
        <v>-1.0663789953446856</v>
      </c>
      <c r="J8" s="23">
        <f>IF($E8=0,0,((($H8/$E8)^(1/3))-1)*100)</f>
        <v>2.6760354721006685</v>
      </c>
      <c r="K8" s="2"/>
    </row>
    <row r="9" spans="1:11" ht="12.75">
      <c r="A9" s="5"/>
      <c r="B9" s="21" t="s">
        <v>17</v>
      </c>
      <c r="C9" s="43">
        <v>1364070546</v>
      </c>
      <c r="D9" s="43">
        <v>1351070546</v>
      </c>
      <c r="E9" s="43">
        <v>1297438249</v>
      </c>
      <c r="F9" s="43">
        <v>1433744076</v>
      </c>
      <c r="G9" s="44">
        <v>1512124339</v>
      </c>
      <c r="H9" s="45">
        <v>1617164311</v>
      </c>
      <c r="I9" s="22">
        <f>IF($E9=0,0,(($F9/$E9)-1)*100)</f>
        <v>10.505766043590725</v>
      </c>
      <c r="J9" s="23">
        <f>IF($E9=0,0,((($H9/$E9)^(1/3))-1)*100)</f>
        <v>7.619049120484744</v>
      </c>
      <c r="K9" s="2"/>
    </row>
    <row r="10" spans="1:11" ht="12.75">
      <c r="A10" s="5"/>
      <c r="B10" s="21" t="s">
        <v>18</v>
      </c>
      <c r="C10" s="43">
        <v>996037152</v>
      </c>
      <c r="D10" s="43">
        <v>1056037152</v>
      </c>
      <c r="E10" s="43">
        <v>784413359</v>
      </c>
      <c r="F10" s="43">
        <v>1125420589</v>
      </c>
      <c r="G10" s="44">
        <v>1310846509</v>
      </c>
      <c r="H10" s="45">
        <v>1167734125</v>
      </c>
      <c r="I10" s="22">
        <f aca="true" t="shared" si="0" ref="I10:I33">IF($E10=0,0,(($F10/$E10)-1)*100)</f>
        <v>43.47289934413266</v>
      </c>
      <c r="J10" s="23">
        <f aca="true" t="shared" si="1" ref="J10:J33">IF($E10=0,0,((($H10/$E10)^(1/3))-1)*100)</f>
        <v>14.182530488914825</v>
      </c>
      <c r="K10" s="2"/>
    </row>
    <row r="11" spans="1:11" ht="12.75">
      <c r="A11" s="9"/>
      <c r="B11" s="24" t="s">
        <v>19</v>
      </c>
      <c r="C11" s="46">
        <v>2671803385</v>
      </c>
      <c r="D11" s="46">
        <v>2783803385</v>
      </c>
      <c r="E11" s="46">
        <v>2485452956</v>
      </c>
      <c r="F11" s="46">
        <v>2958462093</v>
      </c>
      <c r="G11" s="47">
        <v>3240635958</v>
      </c>
      <c r="H11" s="48">
        <v>3221776141</v>
      </c>
      <c r="I11" s="25">
        <f t="shared" si="0"/>
        <v>19.03110400291963</v>
      </c>
      <c r="J11" s="26">
        <f t="shared" si="1"/>
        <v>9.034333006674956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785036022</v>
      </c>
      <c r="D13" s="43">
        <v>785036022</v>
      </c>
      <c r="E13" s="43">
        <v>745374062</v>
      </c>
      <c r="F13" s="43">
        <v>836063363</v>
      </c>
      <c r="G13" s="44">
        <v>874522278</v>
      </c>
      <c r="H13" s="45">
        <v>914750303</v>
      </c>
      <c r="I13" s="22">
        <f t="shared" si="0"/>
        <v>12.16695155136751</v>
      </c>
      <c r="J13" s="23">
        <f t="shared" si="1"/>
        <v>7.063826720762312</v>
      </c>
      <c r="K13" s="2"/>
    </row>
    <row r="14" spans="1:11" ht="12.75">
      <c r="A14" s="5"/>
      <c r="B14" s="21" t="s">
        <v>22</v>
      </c>
      <c r="C14" s="43">
        <v>551895295</v>
      </c>
      <c r="D14" s="43">
        <v>616895295</v>
      </c>
      <c r="E14" s="43">
        <v>243112170</v>
      </c>
      <c r="F14" s="43">
        <v>200000000</v>
      </c>
      <c r="G14" s="44">
        <v>200000000</v>
      </c>
      <c r="H14" s="45">
        <v>200000000</v>
      </c>
      <c r="I14" s="22">
        <f t="shared" si="0"/>
        <v>-17.73344789773379</v>
      </c>
      <c r="J14" s="23">
        <f t="shared" si="1"/>
        <v>-6.2996747040454775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1028643354</v>
      </c>
      <c r="D16" s="43">
        <v>921268290</v>
      </c>
      <c r="E16" s="43">
        <v>175796858</v>
      </c>
      <c r="F16" s="43">
        <v>1078988080</v>
      </c>
      <c r="G16" s="44">
        <v>1131339165</v>
      </c>
      <c r="H16" s="45">
        <v>1183380767</v>
      </c>
      <c r="I16" s="22">
        <f t="shared" si="0"/>
        <v>513.7698319955183</v>
      </c>
      <c r="J16" s="23">
        <f t="shared" si="1"/>
        <v>88.81556796380264</v>
      </c>
      <c r="K16" s="2"/>
    </row>
    <row r="17" spans="1:11" ht="12.75">
      <c r="A17" s="5"/>
      <c r="B17" s="21" t="s">
        <v>24</v>
      </c>
      <c r="C17" s="43">
        <v>880641842</v>
      </c>
      <c r="D17" s="43">
        <v>830593842</v>
      </c>
      <c r="E17" s="43">
        <v>717794904</v>
      </c>
      <c r="F17" s="43">
        <v>843312512</v>
      </c>
      <c r="G17" s="44">
        <v>900694029</v>
      </c>
      <c r="H17" s="45">
        <v>892837297</v>
      </c>
      <c r="I17" s="29">
        <f t="shared" si="0"/>
        <v>17.486556020464583</v>
      </c>
      <c r="J17" s="30">
        <f t="shared" si="1"/>
        <v>7.545105785955908</v>
      </c>
      <c r="K17" s="2"/>
    </row>
    <row r="18" spans="1:11" ht="12.75">
      <c r="A18" s="5"/>
      <c r="B18" s="24" t="s">
        <v>25</v>
      </c>
      <c r="C18" s="46">
        <v>3246216513</v>
      </c>
      <c r="D18" s="46">
        <v>3153793449</v>
      </c>
      <c r="E18" s="46">
        <v>1882077994</v>
      </c>
      <c r="F18" s="46">
        <v>2958363955</v>
      </c>
      <c r="G18" s="47">
        <v>3106555472</v>
      </c>
      <c r="H18" s="48">
        <v>3190968367</v>
      </c>
      <c r="I18" s="25">
        <f t="shared" si="0"/>
        <v>57.186044597044486</v>
      </c>
      <c r="J18" s="26">
        <f t="shared" si="1"/>
        <v>19.241737069210863</v>
      </c>
      <c r="K18" s="2"/>
    </row>
    <row r="19" spans="1:11" ht="23.25" customHeight="1">
      <c r="A19" s="31"/>
      <c r="B19" s="32" t="s">
        <v>26</v>
      </c>
      <c r="C19" s="52">
        <v>-574413128</v>
      </c>
      <c r="D19" s="52">
        <v>-369990064</v>
      </c>
      <c r="E19" s="52">
        <v>603374962</v>
      </c>
      <c r="F19" s="53">
        <v>98138</v>
      </c>
      <c r="G19" s="54">
        <v>134080486</v>
      </c>
      <c r="H19" s="55">
        <v>30807774</v>
      </c>
      <c r="I19" s="33">
        <f t="shared" si="0"/>
        <v>-99.9837351553875</v>
      </c>
      <c r="J19" s="34">
        <f t="shared" si="1"/>
        <v>-62.90138653896227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109327985</v>
      </c>
      <c r="D23" s="43">
        <v>109294251</v>
      </c>
      <c r="E23" s="43">
        <v>20170731</v>
      </c>
      <c r="F23" s="43">
        <v>0</v>
      </c>
      <c r="G23" s="44">
        <v>25000000</v>
      </c>
      <c r="H23" s="45">
        <v>31548350</v>
      </c>
      <c r="I23" s="38">
        <f t="shared" si="0"/>
        <v>-100</v>
      </c>
      <c r="J23" s="23">
        <f t="shared" si="1"/>
        <v>16.07846886318296</v>
      </c>
      <c r="K23" s="2"/>
    </row>
    <row r="24" spans="1:11" ht="12.75">
      <c r="A24" s="9"/>
      <c r="B24" s="21" t="s">
        <v>30</v>
      </c>
      <c r="C24" s="43">
        <v>111287016</v>
      </c>
      <c r="D24" s="43">
        <v>111320750</v>
      </c>
      <c r="E24" s="43">
        <v>90629995</v>
      </c>
      <c r="F24" s="43">
        <v>153247000</v>
      </c>
      <c r="G24" s="44">
        <v>138862000</v>
      </c>
      <c r="H24" s="45">
        <v>143281650</v>
      </c>
      <c r="I24" s="38">
        <f t="shared" si="0"/>
        <v>69.09081811159761</v>
      </c>
      <c r="J24" s="23">
        <f t="shared" si="1"/>
        <v>16.494710385115496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220615001</v>
      </c>
      <c r="D26" s="46">
        <v>220615001</v>
      </c>
      <c r="E26" s="46">
        <v>110800726</v>
      </c>
      <c r="F26" s="46">
        <v>153247000</v>
      </c>
      <c r="G26" s="47">
        <v>163862000</v>
      </c>
      <c r="H26" s="48">
        <v>174830000</v>
      </c>
      <c r="I26" s="25">
        <f t="shared" si="0"/>
        <v>38.30866054072606</v>
      </c>
      <c r="J26" s="26">
        <f t="shared" si="1"/>
        <v>16.419157083630175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1957586</v>
      </c>
      <c r="D28" s="43">
        <v>1957586</v>
      </c>
      <c r="E28" s="43">
        <v>3990170</v>
      </c>
      <c r="F28" s="43">
        <v>15668489</v>
      </c>
      <c r="G28" s="44">
        <v>18639845</v>
      </c>
      <c r="H28" s="45">
        <v>19466316</v>
      </c>
      <c r="I28" s="38">
        <f t="shared" si="0"/>
        <v>292.6772292909826</v>
      </c>
      <c r="J28" s="23">
        <f t="shared" si="1"/>
        <v>69.60192998467534</v>
      </c>
      <c r="K28" s="2"/>
    </row>
    <row r="29" spans="1:11" ht="12.75">
      <c r="A29" s="9"/>
      <c r="B29" s="21" t="s">
        <v>35</v>
      </c>
      <c r="C29" s="43">
        <v>18457202</v>
      </c>
      <c r="D29" s="43">
        <v>18457202</v>
      </c>
      <c r="E29" s="43">
        <v>12865554</v>
      </c>
      <c r="F29" s="43">
        <v>9059512</v>
      </c>
      <c r="G29" s="44">
        <v>27387115</v>
      </c>
      <c r="H29" s="45">
        <v>12123350</v>
      </c>
      <c r="I29" s="38">
        <f t="shared" si="0"/>
        <v>-29.583195562351992</v>
      </c>
      <c r="J29" s="23">
        <f t="shared" si="1"/>
        <v>-1.9611856332182986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15752263</v>
      </c>
      <c r="D31" s="43">
        <v>15752263</v>
      </c>
      <c r="E31" s="43">
        <v>14974880</v>
      </c>
      <c r="F31" s="43">
        <v>2847023</v>
      </c>
      <c r="G31" s="44">
        <v>3921596</v>
      </c>
      <c r="H31" s="45">
        <v>3114973</v>
      </c>
      <c r="I31" s="38">
        <f t="shared" si="0"/>
        <v>-80.98800791725877</v>
      </c>
      <c r="J31" s="23">
        <f t="shared" si="1"/>
        <v>-40.74882344586427</v>
      </c>
      <c r="K31" s="2"/>
    </row>
    <row r="32" spans="1:11" ht="12.75">
      <c r="A32" s="9"/>
      <c r="B32" s="21" t="s">
        <v>31</v>
      </c>
      <c r="C32" s="43">
        <v>184447950</v>
      </c>
      <c r="D32" s="43">
        <v>184447950</v>
      </c>
      <c r="E32" s="43">
        <v>78970122</v>
      </c>
      <c r="F32" s="43">
        <v>125671976</v>
      </c>
      <c r="G32" s="44">
        <v>113913444</v>
      </c>
      <c r="H32" s="45">
        <v>140125361</v>
      </c>
      <c r="I32" s="38">
        <f t="shared" si="0"/>
        <v>59.138637268408935</v>
      </c>
      <c r="J32" s="23">
        <f t="shared" si="1"/>
        <v>21.064824976148056</v>
      </c>
      <c r="K32" s="2"/>
    </row>
    <row r="33" spans="1:11" ht="13.5" thickBot="1">
      <c r="A33" s="9"/>
      <c r="B33" s="39" t="s">
        <v>38</v>
      </c>
      <c r="C33" s="59">
        <v>220615001</v>
      </c>
      <c r="D33" s="59">
        <v>220615001</v>
      </c>
      <c r="E33" s="59">
        <v>110800726</v>
      </c>
      <c r="F33" s="59">
        <v>153247000</v>
      </c>
      <c r="G33" s="60">
        <v>163862000</v>
      </c>
      <c r="H33" s="61">
        <v>174830000</v>
      </c>
      <c r="I33" s="40">
        <f t="shared" si="0"/>
        <v>38.30866054072606</v>
      </c>
      <c r="J33" s="41">
        <f t="shared" si="1"/>
        <v>16.419157083630175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279613000</v>
      </c>
      <c r="D8" s="43">
        <v>289613000</v>
      </c>
      <c r="E8" s="43">
        <v>302109387</v>
      </c>
      <c r="F8" s="43">
        <v>311989000</v>
      </c>
      <c r="G8" s="44">
        <v>331942000</v>
      </c>
      <c r="H8" s="45">
        <v>353194000</v>
      </c>
      <c r="I8" s="22">
        <f>IF($E8=0,0,(($F8/$E8)-1)*100)</f>
        <v>3.2702105347027777</v>
      </c>
      <c r="J8" s="23">
        <f>IF($E8=0,0,((($H8/$E8)^(1/3))-1)*100)</f>
        <v>5.345591470559752</v>
      </c>
      <c r="K8" s="2"/>
    </row>
    <row r="9" spans="1:11" ht="12.75">
      <c r="A9" s="5"/>
      <c r="B9" s="21" t="s">
        <v>17</v>
      </c>
      <c r="C9" s="43">
        <v>1036678204</v>
      </c>
      <c r="D9" s="43">
        <v>1051678204</v>
      </c>
      <c r="E9" s="43">
        <v>981539425</v>
      </c>
      <c r="F9" s="43">
        <v>1120706831</v>
      </c>
      <c r="G9" s="44">
        <v>1202335259</v>
      </c>
      <c r="H9" s="45">
        <v>1293075380</v>
      </c>
      <c r="I9" s="22">
        <f>IF($E9=0,0,(($F9/$E9)-1)*100)</f>
        <v>14.178483559129585</v>
      </c>
      <c r="J9" s="23">
        <f>IF($E9=0,0,((($H9/$E9)^(1/3))-1)*100)</f>
        <v>9.6239293515882</v>
      </c>
      <c r="K9" s="2"/>
    </row>
    <row r="10" spans="1:11" ht="12.75">
      <c r="A10" s="5"/>
      <c r="B10" s="21" t="s">
        <v>18</v>
      </c>
      <c r="C10" s="43">
        <v>887142426</v>
      </c>
      <c r="D10" s="43">
        <v>1025076293</v>
      </c>
      <c r="E10" s="43">
        <v>423467658</v>
      </c>
      <c r="F10" s="43">
        <v>901892980</v>
      </c>
      <c r="G10" s="44">
        <v>926493846</v>
      </c>
      <c r="H10" s="45">
        <v>928817747</v>
      </c>
      <c r="I10" s="22">
        <f aca="true" t="shared" si="0" ref="I10:I33">IF($E10=0,0,(($F10/$E10)-1)*100)</f>
        <v>112.97800740192537</v>
      </c>
      <c r="J10" s="23">
        <f aca="true" t="shared" si="1" ref="J10:J33">IF($E10=0,0,((($H10/$E10)^(1/3))-1)*100)</f>
        <v>29.92819923096819</v>
      </c>
      <c r="K10" s="2"/>
    </row>
    <row r="11" spans="1:11" ht="12.75">
      <c r="A11" s="9"/>
      <c r="B11" s="24" t="s">
        <v>19</v>
      </c>
      <c r="C11" s="46">
        <v>2203433630</v>
      </c>
      <c r="D11" s="46">
        <v>2366367497</v>
      </c>
      <c r="E11" s="46">
        <v>1707116470</v>
      </c>
      <c r="F11" s="46">
        <v>2334588811</v>
      </c>
      <c r="G11" s="47">
        <v>2460771105</v>
      </c>
      <c r="H11" s="48">
        <v>2575087127</v>
      </c>
      <c r="I11" s="25">
        <f t="shared" si="0"/>
        <v>36.75627012139364</v>
      </c>
      <c r="J11" s="26">
        <f t="shared" si="1"/>
        <v>14.68578505967133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597372068</v>
      </c>
      <c r="D13" s="43">
        <v>601496068</v>
      </c>
      <c r="E13" s="43">
        <v>519670208</v>
      </c>
      <c r="F13" s="43">
        <v>634505777</v>
      </c>
      <c r="G13" s="44">
        <v>658190316</v>
      </c>
      <c r="H13" s="45">
        <v>692835450</v>
      </c>
      <c r="I13" s="22">
        <f t="shared" si="0"/>
        <v>22.09777802001689</v>
      </c>
      <c r="J13" s="23">
        <f t="shared" si="1"/>
        <v>10.061161989749134</v>
      </c>
      <c r="K13" s="2"/>
    </row>
    <row r="14" spans="1:11" ht="12.75">
      <c r="A14" s="5"/>
      <c r="B14" s="21" t="s">
        <v>22</v>
      </c>
      <c r="C14" s="43">
        <v>71386200</v>
      </c>
      <c r="D14" s="43">
        <v>71386200</v>
      </c>
      <c r="E14" s="43">
        <v>14880559</v>
      </c>
      <c r="F14" s="43">
        <v>74955520</v>
      </c>
      <c r="G14" s="44">
        <v>78703280</v>
      </c>
      <c r="H14" s="45">
        <v>83425480</v>
      </c>
      <c r="I14" s="22">
        <f t="shared" si="0"/>
        <v>403.7144101911763</v>
      </c>
      <c r="J14" s="23">
        <f t="shared" si="1"/>
        <v>77.64779555194939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498974880</v>
      </c>
      <c r="D16" s="43">
        <v>494974880</v>
      </c>
      <c r="E16" s="43">
        <v>429207455</v>
      </c>
      <c r="F16" s="43">
        <v>529112280</v>
      </c>
      <c r="G16" s="44">
        <v>564604620</v>
      </c>
      <c r="H16" s="45">
        <v>605812830</v>
      </c>
      <c r="I16" s="22">
        <f t="shared" si="0"/>
        <v>23.27658195032982</v>
      </c>
      <c r="J16" s="23">
        <f t="shared" si="1"/>
        <v>12.173534227205462</v>
      </c>
      <c r="K16" s="2"/>
    </row>
    <row r="17" spans="1:11" ht="12.75">
      <c r="A17" s="5"/>
      <c r="B17" s="21" t="s">
        <v>24</v>
      </c>
      <c r="C17" s="43">
        <v>1102273946</v>
      </c>
      <c r="D17" s="43">
        <v>1258849220</v>
      </c>
      <c r="E17" s="43">
        <v>822813573</v>
      </c>
      <c r="F17" s="43">
        <v>1141115505</v>
      </c>
      <c r="G17" s="44">
        <v>1189629145</v>
      </c>
      <c r="H17" s="45">
        <v>1215911015</v>
      </c>
      <c r="I17" s="29">
        <f t="shared" si="0"/>
        <v>38.684574786420065</v>
      </c>
      <c r="J17" s="30">
        <f t="shared" si="1"/>
        <v>13.902550410751369</v>
      </c>
      <c r="K17" s="2"/>
    </row>
    <row r="18" spans="1:11" ht="12.75">
      <c r="A18" s="5"/>
      <c r="B18" s="24" t="s">
        <v>25</v>
      </c>
      <c r="C18" s="46">
        <v>2270007094</v>
      </c>
      <c r="D18" s="46">
        <v>2426706368</v>
      </c>
      <c r="E18" s="46">
        <v>1786571795</v>
      </c>
      <c r="F18" s="46">
        <v>2379689082</v>
      </c>
      <c r="G18" s="47">
        <v>2491127361</v>
      </c>
      <c r="H18" s="48">
        <v>2597984775</v>
      </c>
      <c r="I18" s="25">
        <f t="shared" si="0"/>
        <v>33.19862591920075</v>
      </c>
      <c r="J18" s="26">
        <f t="shared" si="1"/>
        <v>13.293599736324646</v>
      </c>
      <c r="K18" s="2"/>
    </row>
    <row r="19" spans="1:11" ht="23.25" customHeight="1">
      <c r="A19" s="31"/>
      <c r="B19" s="32" t="s">
        <v>26</v>
      </c>
      <c r="C19" s="52">
        <v>-66573464</v>
      </c>
      <c r="D19" s="52">
        <v>-60338871</v>
      </c>
      <c r="E19" s="52">
        <v>-79455325</v>
      </c>
      <c r="F19" s="53">
        <v>-45100271</v>
      </c>
      <c r="G19" s="54">
        <v>-30356256</v>
      </c>
      <c r="H19" s="55">
        <v>-22897648</v>
      </c>
      <c r="I19" s="33">
        <f t="shared" si="0"/>
        <v>-43.23820209658699</v>
      </c>
      <c r="J19" s="34">
        <f t="shared" si="1"/>
        <v>-33.947495580922315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144695032</v>
      </c>
      <c r="D22" s="43">
        <v>22815475</v>
      </c>
      <c r="E22" s="43">
        <v>5062379</v>
      </c>
      <c r="F22" s="43">
        <v>244441063</v>
      </c>
      <c r="G22" s="44">
        <v>198588549</v>
      </c>
      <c r="H22" s="45">
        <v>218521674</v>
      </c>
      <c r="I22" s="38">
        <f t="shared" si="0"/>
        <v>4728.580851018859</v>
      </c>
      <c r="J22" s="23">
        <f t="shared" si="1"/>
        <v>250.7895287390935</v>
      </c>
      <c r="K22" s="2"/>
    </row>
    <row r="23" spans="1:11" ht="12.75">
      <c r="A23" s="9"/>
      <c r="B23" s="21" t="s">
        <v>29</v>
      </c>
      <c r="C23" s="43">
        <v>138856552</v>
      </c>
      <c r="D23" s="43">
        <v>159920785</v>
      </c>
      <c r="E23" s="43">
        <v>86754154</v>
      </c>
      <c r="F23" s="43">
        <v>75910344</v>
      </c>
      <c r="G23" s="44">
        <v>61034275</v>
      </c>
      <c r="H23" s="45">
        <v>72116000</v>
      </c>
      <c r="I23" s="38">
        <f t="shared" si="0"/>
        <v>-12.499470630536036</v>
      </c>
      <c r="J23" s="23">
        <f t="shared" si="1"/>
        <v>-5.974182725874211</v>
      </c>
      <c r="K23" s="2"/>
    </row>
    <row r="24" spans="1:11" ht="12.75">
      <c r="A24" s="9"/>
      <c r="B24" s="21" t="s">
        <v>30</v>
      </c>
      <c r="C24" s="43">
        <v>60820697</v>
      </c>
      <c r="D24" s="43">
        <v>109314305</v>
      </c>
      <c r="E24" s="43">
        <v>54744158</v>
      </c>
      <c r="F24" s="43">
        <v>67623806</v>
      </c>
      <c r="G24" s="44">
        <v>66312707</v>
      </c>
      <c r="H24" s="45">
        <v>49359000</v>
      </c>
      <c r="I24" s="38">
        <f t="shared" si="0"/>
        <v>23.526981637017784</v>
      </c>
      <c r="J24" s="23">
        <f t="shared" si="1"/>
        <v>-3.3927935459131864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344372281</v>
      </c>
      <c r="D26" s="46">
        <v>292050565</v>
      </c>
      <c r="E26" s="46">
        <v>146560691</v>
      </c>
      <c r="F26" s="46">
        <v>387975213</v>
      </c>
      <c r="G26" s="47">
        <v>325935531</v>
      </c>
      <c r="H26" s="48">
        <v>339996674</v>
      </c>
      <c r="I26" s="25">
        <f t="shared" si="0"/>
        <v>164.71983063999062</v>
      </c>
      <c r="J26" s="26">
        <f t="shared" si="1"/>
        <v>32.378987446641894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76734443</v>
      </c>
      <c r="D28" s="43">
        <v>43156405</v>
      </c>
      <c r="E28" s="43">
        <v>22215816</v>
      </c>
      <c r="F28" s="43">
        <v>107422518</v>
      </c>
      <c r="G28" s="44">
        <v>123464541</v>
      </c>
      <c r="H28" s="45">
        <v>158278348</v>
      </c>
      <c r="I28" s="38">
        <f t="shared" si="0"/>
        <v>383.540726120526</v>
      </c>
      <c r="J28" s="23">
        <f t="shared" si="1"/>
        <v>92.42127130881241</v>
      </c>
      <c r="K28" s="2"/>
    </row>
    <row r="29" spans="1:11" ht="12.75">
      <c r="A29" s="9"/>
      <c r="B29" s="21" t="s">
        <v>35</v>
      </c>
      <c r="C29" s="43">
        <v>63360582</v>
      </c>
      <c r="D29" s="43">
        <v>36495493</v>
      </c>
      <c r="E29" s="43">
        <v>25701174</v>
      </c>
      <c r="F29" s="43">
        <v>66445530</v>
      </c>
      <c r="G29" s="44">
        <v>54445375</v>
      </c>
      <c r="H29" s="45">
        <v>60529326</v>
      </c>
      <c r="I29" s="38">
        <f t="shared" si="0"/>
        <v>158.53110834547869</v>
      </c>
      <c r="J29" s="23">
        <f t="shared" si="1"/>
        <v>33.04675666942365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600000</v>
      </c>
      <c r="H30" s="45">
        <v>850000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56306086</v>
      </c>
      <c r="D31" s="43">
        <v>99852673</v>
      </c>
      <c r="E31" s="43">
        <v>49734524</v>
      </c>
      <c r="F31" s="43">
        <v>31042991</v>
      </c>
      <c r="G31" s="44">
        <v>29660009</v>
      </c>
      <c r="H31" s="45">
        <v>23300000</v>
      </c>
      <c r="I31" s="38">
        <f t="shared" si="0"/>
        <v>-37.58261162809159</v>
      </c>
      <c r="J31" s="23">
        <f t="shared" si="1"/>
        <v>-22.333693602031644</v>
      </c>
      <c r="K31" s="2"/>
    </row>
    <row r="32" spans="1:11" ht="12.75">
      <c r="A32" s="9"/>
      <c r="B32" s="21" t="s">
        <v>31</v>
      </c>
      <c r="C32" s="43">
        <v>148371170</v>
      </c>
      <c r="D32" s="43">
        <v>112545994</v>
      </c>
      <c r="E32" s="43">
        <v>48947609</v>
      </c>
      <c r="F32" s="43">
        <v>183064174</v>
      </c>
      <c r="G32" s="44">
        <v>117765606</v>
      </c>
      <c r="H32" s="45">
        <v>97039000</v>
      </c>
      <c r="I32" s="38">
        <f t="shared" si="0"/>
        <v>274.00023768270273</v>
      </c>
      <c r="J32" s="23">
        <f t="shared" si="1"/>
        <v>25.623708542089506</v>
      </c>
      <c r="K32" s="2"/>
    </row>
    <row r="33" spans="1:11" ht="13.5" thickBot="1">
      <c r="A33" s="9"/>
      <c r="B33" s="39" t="s">
        <v>38</v>
      </c>
      <c r="C33" s="59">
        <v>344772281</v>
      </c>
      <c r="D33" s="59">
        <v>292050565</v>
      </c>
      <c r="E33" s="59">
        <v>146599123</v>
      </c>
      <c r="F33" s="59">
        <v>387975213</v>
      </c>
      <c r="G33" s="60">
        <v>325935531</v>
      </c>
      <c r="H33" s="61">
        <v>339996674</v>
      </c>
      <c r="I33" s="40">
        <f t="shared" si="0"/>
        <v>164.6504324585898</v>
      </c>
      <c r="J33" s="41">
        <f t="shared" si="1"/>
        <v>32.367418405416345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886129548</v>
      </c>
      <c r="D8" s="43">
        <v>886129548</v>
      </c>
      <c r="E8" s="43">
        <v>896096925</v>
      </c>
      <c r="F8" s="43">
        <v>932745128</v>
      </c>
      <c r="G8" s="44">
        <v>975651404</v>
      </c>
      <c r="H8" s="45">
        <v>1020531369</v>
      </c>
      <c r="I8" s="22">
        <f>IF($E8=0,0,(($F8/$E8)-1)*100)</f>
        <v>4.089758817105649</v>
      </c>
      <c r="J8" s="23">
        <f>IF($E8=0,0,((($H8/$E8)^(1/3))-1)*100)</f>
        <v>4.42964231996934</v>
      </c>
      <c r="K8" s="2"/>
    </row>
    <row r="9" spans="1:11" ht="12.75">
      <c r="A9" s="5"/>
      <c r="B9" s="21" t="s">
        <v>17</v>
      </c>
      <c r="C9" s="43">
        <v>3734354465</v>
      </c>
      <c r="D9" s="43">
        <v>3884354465</v>
      </c>
      <c r="E9" s="43">
        <v>3956506413</v>
      </c>
      <c r="F9" s="43">
        <v>3932928114</v>
      </c>
      <c r="G9" s="44">
        <v>4229725230</v>
      </c>
      <c r="H9" s="45">
        <v>4438434999</v>
      </c>
      <c r="I9" s="22">
        <f>IF($E9=0,0,(($F9/$E9)-1)*100)</f>
        <v>-0.5959373381154709</v>
      </c>
      <c r="J9" s="23">
        <f>IF($E9=0,0,((($H9/$E9)^(1/3))-1)*100)</f>
        <v>3.9056898345108504</v>
      </c>
      <c r="K9" s="2"/>
    </row>
    <row r="10" spans="1:11" ht="12.75">
      <c r="A10" s="5"/>
      <c r="B10" s="21" t="s">
        <v>18</v>
      </c>
      <c r="C10" s="43">
        <v>1153113649</v>
      </c>
      <c r="D10" s="43">
        <v>1155123117</v>
      </c>
      <c r="E10" s="43">
        <v>1012751217</v>
      </c>
      <c r="F10" s="43">
        <v>1330470001</v>
      </c>
      <c r="G10" s="44">
        <v>1386796694</v>
      </c>
      <c r="H10" s="45">
        <v>1478169224</v>
      </c>
      <c r="I10" s="22">
        <f aca="true" t="shared" si="0" ref="I10:I33">IF($E10=0,0,(($F10/$E10)-1)*100)</f>
        <v>31.371849143875185</v>
      </c>
      <c r="J10" s="23">
        <f aca="true" t="shared" si="1" ref="J10:J33">IF($E10=0,0,((($H10/$E10)^(1/3))-1)*100)</f>
        <v>13.433272302635025</v>
      </c>
      <c r="K10" s="2"/>
    </row>
    <row r="11" spans="1:11" ht="12.75">
      <c r="A11" s="9"/>
      <c r="B11" s="24" t="s">
        <v>19</v>
      </c>
      <c r="C11" s="46">
        <v>5773597662</v>
      </c>
      <c r="D11" s="46">
        <v>5925607130</v>
      </c>
      <c r="E11" s="46">
        <v>5865354555</v>
      </c>
      <c r="F11" s="46">
        <v>6196143243</v>
      </c>
      <c r="G11" s="47">
        <v>6592173328</v>
      </c>
      <c r="H11" s="48">
        <v>6937135592</v>
      </c>
      <c r="I11" s="25">
        <f t="shared" si="0"/>
        <v>5.639704895896092</v>
      </c>
      <c r="J11" s="26">
        <f t="shared" si="1"/>
        <v>5.753635100113486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1210776129</v>
      </c>
      <c r="D13" s="43">
        <v>1149137282</v>
      </c>
      <c r="E13" s="43">
        <v>1087195542</v>
      </c>
      <c r="F13" s="43">
        <v>1315733567</v>
      </c>
      <c r="G13" s="44">
        <v>1390598114</v>
      </c>
      <c r="H13" s="45">
        <v>1475086405</v>
      </c>
      <c r="I13" s="22">
        <f t="shared" si="0"/>
        <v>21.020875837991614</v>
      </c>
      <c r="J13" s="23">
        <f t="shared" si="1"/>
        <v>10.705687290423537</v>
      </c>
      <c r="K13" s="2"/>
    </row>
    <row r="14" spans="1:11" ht="12.75">
      <c r="A14" s="5"/>
      <c r="B14" s="21" t="s">
        <v>22</v>
      </c>
      <c r="C14" s="43">
        <v>941419812</v>
      </c>
      <c r="D14" s="43">
        <v>1226360087</v>
      </c>
      <c r="E14" s="43">
        <v>0</v>
      </c>
      <c r="F14" s="43">
        <v>1192520024</v>
      </c>
      <c r="G14" s="44">
        <v>1216438694</v>
      </c>
      <c r="H14" s="45">
        <v>1240787122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2301220480</v>
      </c>
      <c r="D16" s="43">
        <v>2196220480</v>
      </c>
      <c r="E16" s="43">
        <v>2304022893</v>
      </c>
      <c r="F16" s="43">
        <v>2524236222</v>
      </c>
      <c r="G16" s="44">
        <v>2667930364</v>
      </c>
      <c r="H16" s="45">
        <v>2804420412</v>
      </c>
      <c r="I16" s="22">
        <f t="shared" si="0"/>
        <v>9.557775214345487</v>
      </c>
      <c r="J16" s="23">
        <f t="shared" si="1"/>
        <v>6.770704872878586</v>
      </c>
      <c r="K16" s="2"/>
    </row>
    <row r="17" spans="1:11" ht="12.75">
      <c r="A17" s="5"/>
      <c r="B17" s="21" t="s">
        <v>24</v>
      </c>
      <c r="C17" s="43">
        <v>1264493413</v>
      </c>
      <c r="D17" s="43">
        <v>1247496703</v>
      </c>
      <c r="E17" s="43">
        <v>1181350143</v>
      </c>
      <c r="F17" s="43">
        <v>1033899193</v>
      </c>
      <c r="G17" s="44">
        <v>1152237392</v>
      </c>
      <c r="H17" s="45">
        <v>1212774451</v>
      </c>
      <c r="I17" s="29">
        <f t="shared" si="0"/>
        <v>-12.481561954659192</v>
      </c>
      <c r="J17" s="30">
        <f t="shared" si="1"/>
        <v>0.8789299774027315</v>
      </c>
      <c r="K17" s="2"/>
    </row>
    <row r="18" spans="1:11" ht="12.75">
      <c r="A18" s="5"/>
      <c r="B18" s="24" t="s">
        <v>25</v>
      </c>
      <c r="C18" s="46">
        <v>5717909834</v>
      </c>
      <c r="D18" s="46">
        <v>5819214552</v>
      </c>
      <c r="E18" s="46">
        <v>4572568578</v>
      </c>
      <c r="F18" s="46">
        <v>6066389006</v>
      </c>
      <c r="G18" s="47">
        <v>6427204564</v>
      </c>
      <c r="H18" s="48">
        <v>6733068390</v>
      </c>
      <c r="I18" s="25">
        <f t="shared" si="0"/>
        <v>32.66917494003738</v>
      </c>
      <c r="J18" s="26">
        <f t="shared" si="1"/>
        <v>13.767338805263908</v>
      </c>
      <c r="K18" s="2"/>
    </row>
    <row r="19" spans="1:11" ht="23.25" customHeight="1">
      <c r="A19" s="31"/>
      <c r="B19" s="32" t="s">
        <v>26</v>
      </c>
      <c r="C19" s="52">
        <v>55687828</v>
      </c>
      <c r="D19" s="52">
        <v>106392578</v>
      </c>
      <c r="E19" s="52">
        <v>1292785977</v>
      </c>
      <c r="F19" s="53">
        <v>129754237</v>
      </c>
      <c r="G19" s="54">
        <v>164968764</v>
      </c>
      <c r="H19" s="55">
        <v>204067202</v>
      </c>
      <c r="I19" s="33">
        <f t="shared" si="0"/>
        <v>-89.96320819466933</v>
      </c>
      <c r="J19" s="34">
        <f t="shared" si="1"/>
        <v>-45.95582904725578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159801142</v>
      </c>
      <c r="D22" s="43">
        <v>0</v>
      </c>
      <c r="E22" s="43">
        <v>1275313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29</v>
      </c>
      <c r="C23" s="43">
        <v>80000000</v>
      </c>
      <c r="D23" s="43">
        <v>132600000</v>
      </c>
      <c r="E23" s="43">
        <v>88218647</v>
      </c>
      <c r="F23" s="43">
        <v>144426843</v>
      </c>
      <c r="G23" s="44">
        <v>181000000</v>
      </c>
      <c r="H23" s="45">
        <v>219500000</v>
      </c>
      <c r="I23" s="38">
        <f t="shared" si="0"/>
        <v>63.71464300512339</v>
      </c>
      <c r="J23" s="23">
        <f t="shared" si="1"/>
        <v>35.505849734410155</v>
      </c>
      <c r="K23" s="2"/>
    </row>
    <row r="24" spans="1:11" ht="12.75">
      <c r="A24" s="9"/>
      <c r="B24" s="21" t="s">
        <v>30</v>
      </c>
      <c r="C24" s="43">
        <v>231764858</v>
      </c>
      <c r="D24" s="43">
        <v>202848181</v>
      </c>
      <c r="E24" s="43">
        <v>10761884</v>
      </c>
      <c r="F24" s="43">
        <v>189532750</v>
      </c>
      <c r="G24" s="44">
        <v>192390850</v>
      </c>
      <c r="H24" s="45">
        <v>208497600</v>
      </c>
      <c r="I24" s="38">
        <f t="shared" si="0"/>
        <v>1661.1484197376594</v>
      </c>
      <c r="J24" s="23">
        <f t="shared" si="1"/>
        <v>168.57829833112046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471566000</v>
      </c>
      <c r="D26" s="46">
        <v>335448181</v>
      </c>
      <c r="E26" s="46">
        <v>100255844</v>
      </c>
      <c r="F26" s="46">
        <v>333959593</v>
      </c>
      <c r="G26" s="47">
        <v>373390850</v>
      </c>
      <c r="H26" s="48">
        <v>427997600</v>
      </c>
      <c r="I26" s="25">
        <f t="shared" si="0"/>
        <v>233.1073578114808</v>
      </c>
      <c r="J26" s="26">
        <f t="shared" si="1"/>
        <v>62.22229658508178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97784124</v>
      </c>
      <c r="D28" s="43">
        <v>61261133</v>
      </c>
      <c r="E28" s="43">
        <v>0</v>
      </c>
      <c r="F28" s="43">
        <v>47721654</v>
      </c>
      <c r="G28" s="44">
        <v>38840005</v>
      </c>
      <c r="H28" s="45">
        <v>60804796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60000000</v>
      </c>
      <c r="D29" s="43">
        <v>45600000</v>
      </c>
      <c r="E29" s="43">
        <v>51050245</v>
      </c>
      <c r="F29" s="43">
        <v>110096125</v>
      </c>
      <c r="G29" s="44">
        <v>139500000</v>
      </c>
      <c r="H29" s="45">
        <v>192500000</v>
      </c>
      <c r="I29" s="38">
        <f t="shared" si="0"/>
        <v>115.6622852642529</v>
      </c>
      <c r="J29" s="23">
        <f t="shared" si="1"/>
        <v>55.648271112370054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177295443</v>
      </c>
      <c r="D31" s="43">
        <v>38297517</v>
      </c>
      <c r="E31" s="43">
        <v>5769796</v>
      </c>
      <c r="F31" s="43">
        <v>43469907</v>
      </c>
      <c r="G31" s="44">
        <v>54344311</v>
      </c>
      <c r="H31" s="45">
        <v>40124034</v>
      </c>
      <c r="I31" s="38">
        <f t="shared" si="0"/>
        <v>653.4045744424933</v>
      </c>
      <c r="J31" s="23">
        <f t="shared" si="1"/>
        <v>90.87455775159144</v>
      </c>
      <c r="K31" s="2"/>
    </row>
    <row r="32" spans="1:11" ht="12.75">
      <c r="A32" s="9"/>
      <c r="B32" s="21" t="s">
        <v>31</v>
      </c>
      <c r="C32" s="43">
        <v>136486433</v>
      </c>
      <c r="D32" s="43">
        <v>190289531</v>
      </c>
      <c r="E32" s="43">
        <v>43435803</v>
      </c>
      <c r="F32" s="43">
        <v>132671907</v>
      </c>
      <c r="G32" s="44">
        <v>140706534</v>
      </c>
      <c r="H32" s="45">
        <v>134568770</v>
      </c>
      <c r="I32" s="38">
        <f t="shared" si="0"/>
        <v>205.44366130401687</v>
      </c>
      <c r="J32" s="23">
        <f t="shared" si="1"/>
        <v>45.78028984267808</v>
      </c>
      <c r="K32" s="2"/>
    </row>
    <row r="33" spans="1:11" ht="13.5" thickBot="1">
      <c r="A33" s="9"/>
      <c r="B33" s="39" t="s">
        <v>38</v>
      </c>
      <c r="C33" s="59">
        <v>471566000</v>
      </c>
      <c r="D33" s="59">
        <v>335448181</v>
      </c>
      <c r="E33" s="59">
        <v>100255844</v>
      </c>
      <c r="F33" s="59">
        <v>333959593</v>
      </c>
      <c r="G33" s="60">
        <v>373390850</v>
      </c>
      <c r="H33" s="61">
        <v>427997600</v>
      </c>
      <c r="I33" s="40">
        <f t="shared" si="0"/>
        <v>233.1073578114808</v>
      </c>
      <c r="J33" s="41">
        <f t="shared" si="1"/>
        <v>62.22229658508178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576921582</v>
      </c>
      <c r="D8" s="43">
        <v>561316870</v>
      </c>
      <c r="E8" s="43">
        <v>447754674</v>
      </c>
      <c r="F8" s="43">
        <v>578156378</v>
      </c>
      <c r="G8" s="44">
        <v>608220511</v>
      </c>
      <c r="H8" s="45">
        <v>637415095</v>
      </c>
      <c r="I8" s="22">
        <f>IF($E8=0,0,(($F8/$E8)-1)*100)</f>
        <v>29.123471305181738</v>
      </c>
      <c r="J8" s="23">
        <f>IF($E8=0,0,((($H8/$E8)^(1/3))-1)*100)</f>
        <v>12.493493830613357</v>
      </c>
      <c r="K8" s="2"/>
    </row>
    <row r="9" spans="1:11" ht="12.75">
      <c r="A9" s="5"/>
      <c r="B9" s="21" t="s">
        <v>17</v>
      </c>
      <c r="C9" s="43">
        <v>1663380103</v>
      </c>
      <c r="D9" s="43">
        <v>1824899452</v>
      </c>
      <c r="E9" s="43">
        <v>1569596295</v>
      </c>
      <c r="F9" s="43">
        <v>1940900272</v>
      </c>
      <c r="G9" s="44">
        <v>2041827092</v>
      </c>
      <c r="H9" s="45">
        <v>2139834790</v>
      </c>
      <c r="I9" s="22">
        <f>IF($E9=0,0,(($F9/$E9)-1)*100)</f>
        <v>23.656017676825613</v>
      </c>
      <c r="J9" s="23">
        <f>IF($E9=0,0,((($H9/$E9)^(1/3))-1)*100)</f>
        <v>10.88277674370719</v>
      </c>
      <c r="K9" s="2"/>
    </row>
    <row r="10" spans="1:11" ht="12.75">
      <c r="A10" s="5"/>
      <c r="B10" s="21" t="s">
        <v>18</v>
      </c>
      <c r="C10" s="43">
        <v>816619750</v>
      </c>
      <c r="D10" s="43">
        <v>730575106</v>
      </c>
      <c r="E10" s="43">
        <v>172987141</v>
      </c>
      <c r="F10" s="43">
        <v>814014809</v>
      </c>
      <c r="G10" s="44">
        <v>783859383</v>
      </c>
      <c r="H10" s="45">
        <v>844761726</v>
      </c>
      <c r="I10" s="22">
        <f aca="true" t="shared" si="0" ref="I10:I33">IF($E10=0,0,(($F10/$E10)-1)*100)</f>
        <v>370.56376808955986</v>
      </c>
      <c r="J10" s="23">
        <f aca="true" t="shared" si="1" ref="J10:J33">IF($E10=0,0,((($H10/$E10)^(1/3))-1)*100)</f>
        <v>69.65765865714566</v>
      </c>
      <c r="K10" s="2"/>
    </row>
    <row r="11" spans="1:11" ht="12.75">
      <c r="A11" s="9"/>
      <c r="B11" s="24" t="s">
        <v>19</v>
      </c>
      <c r="C11" s="46">
        <v>3056921435</v>
      </c>
      <c r="D11" s="46">
        <v>3116791428</v>
      </c>
      <c r="E11" s="46">
        <v>2190338110</v>
      </c>
      <c r="F11" s="46">
        <v>3333071459</v>
      </c>
      <c r="G11" s="47">
        <v>3433906986</v>
      </c>
      <c r="H11" s="48">
        <v>3622011611</v>
      </c>
      <c r="I11" s="25">
        <f t="shared" si="0"/>
        <v>52.17155030918947</v>
      </c>
      <c r="J11" s="26">
        <f t="shared" si="1"/>
        <v>18.253197560758096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801631894</v>
      </c>
      <c r="D13" s="43">
        <v>865275848</v>
      </c>
      <c r="E13" s="43">
        <v>-725238408</v>
      </c>
      <c r="F13" s="43">
        <v>910616153</v>
      </c>
      <c r="G13" s="44">
        <v>954536484</v>
      </c>
      <c r="H13" s="45">
        <v>998170839</v>
      </c>
      <c r="I13" s="22">
        <f t="shared" si="0"/>
        <v>-225.56093871410079</v>
      </c>
      <c r="J13" s="23">
        <f t="shared" si="1"/>
        <v>-211.234974789833</v>
      </c>
      <c r="K13" s="2"/>
    </row>
    <row r="14" spans="1:11" ht="12.75">
      <c r="A14" s="5"/>
      <c r="B14" s="21" t="s">
        <v>22</v>
      </c>
      <c r="C14" s="43">
        <v>125040540</v>
      </c>
      <c r="D14" s="43">
        <v>181553465</v>
      </c>
      <c r="E14" s="43">
        <v>0</v>
      </c>
      <c r="F14" s="43">
        <v>182299251</v>
      </c>
      <c r="G14" s="44">
        <v>197996758</v>
      </c>
      <c r="H14" s="45">
        <v>179728103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1067727404</v>
      </c>
      <c r="D16" s="43">
        <v>1080505223</v>
      </c>
      <c r="E16" s="43">
        <v>1080359019</v>
      </c>
      <c r="F16" s="43">
        <v>1216585396</v>
      </c>
      <c r="G16" s="44">
        <v>1234930224</v>
      </c>
      <c r="H16" s="45">
        <v>1296676735</v>
      </c>
      <c r="I16" s="22">
        <f t="shared" si="0"/>
        <v>12.60936175884324</v>
      </c>
      <c r="J16" s="23">
        <f t="shared" si="1"/>
        <v>6.272575471511432</v>
      </c>
      <c r="K16" s="2"/>
    </row>
    <row r="17" spans="1:11" ht="12.75">
      <c r="A17" s="5"/>
      <c r="B17" s="21" t="s">
        <v>24</v>
      </c>
      <c r="C17" s="43">
        <v>981565238</v>
      </c>
      <c r="D17" s="43">
        <v>988323830</v>
      </c>
      <c r="E17" s="43">
        <v>490958471</v>
      </c>
      <c r="F17" s="43">
        <v>980620822</v>
      </c>
      <c r="G17" s="44">
        <v>1013528230</v>
      </c>
      <c r="H17" s="45">
        <v>1030498197</v>
      </c>
      <c r="I17" s="29">
        <f t="shared" si="0"/>
        <v>99.73600211085878</v>
      </c>
      <c r="J17" s="30">
        <f t="shared" si="1"/>
        <v>28.036607820731273</v>
      </c>
      <c r="K17" s="2"/>
    </row>
    <row r="18" spans="1:11" ht="12.75">
      <c r="A18" s="5"/>
      <c r="B18" s="24" t="s">
        <v>25</v>
      </c>
      <c r="C18" s="46">
        <v>2975965076</v>
      </c>
      <c r="D18" s="46">
        <v>3115658366</v>
      </c>
      <c r="E18" s="46">
        <v>846079082</v>
      </c>
      <c r="F18" s="46">
        <v>3290121622</v>
      </c>
      <c r="G18" s="47">
        <v>3400991696</v>
      </c>
      <c r="H18" s="48">
        <v>3505073874</v>
      </c>
      <c r="I18" s="25">
        <f t="shared" si="0"/>
        <v>288.86691468871464</v>
      </c>
      <c r="J18" s="26">
        <f t="shared" si="1"/>
        <v>60.60611344323168</v>
      </c>
      <c r="K18" s="2"/>
    </row>
    <row r="19" spans="1:11" ht="23.25" customHeight="1">
      <c r="A19" s="31"/>
      <c r="B19" s="32" t="s">
        <v>26</v>
      </c>
      <c r="C19" s="52">
        <v>80956359</v>
      </c>
      <c r="D19" s="52">
        <v>1133062</v>
      </c>
      <c r="E19" s="52">
        <v>1344259028</v>
      </c>
      <c r="F19" s="53">
        <v>42949837</v>
      </c>
      <c r="G19" s="54">
        <v>32915290</v>
      </c>
      <c r="H19" s="55">
        <v>116937737</v>
      </c>
      <c r="I19" s="33">
        <f t="shared" si="0"/>
        <v>-96.80494338476558</v>
      </c>
      <c r="J19" s="34">
        <f t="shared" si="1"/>
        <v>-55.69114020856099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59977542</v>
      </c>
      <c r="D23" s="43">
        <v>37174224</v>
      </c>
      <c r="E23" s="43">
        <v>-72386446</v>
      </c>
      <c r="F23" s="43">
        <v>12624860</v>
      </c>
      <c r="G23" s="44">
        <v>15760701</v>
      </c>
      <c r="H23" s="45">
        <v>98617183</v>
      </c>
      <c r="I23" s="38">
        <f t="shared" si="0"/>
        <v>-117.4409170468184</v>
      </c>
      <c r="J23" s="23">
        <f t="shared" si="1"/>
        <v>-210.85750827473575</v>
      </c>
      <c r="K23" s="2"/>
    </row>
    <row r="24" spans="1:11" ht="12.75">
      <c r="A24" s="9"/>
      <c r="B24" s="21" t="s">
        <v>30</v>
      </c>
      <c r="C24" s="43">
        <v>131511000</v>
      </c>
      <c r="D24" s="43">
        <v>183353162</v>
      </c>
      <c r="E24" s="43">
        <v>154698361</v>
      </c>
      <c r="F24" s="43">
        <v>186700924</v>
      </c>
      <c r="G24" s="44">
        <v>197490063</v>
      </c>
      <c r="H24" s="45">
        <v>210519399</v>
      </c>
      <c r="I24" s="38">
        <f t="shared" si="0"/>
        <v>20.687073084116257</v>
      </c>
      <c r="J24" s="23">
        <f t="shared" si="1"/>
        <v>10.81591489802185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191488542</v>
      </c>
      <c r="D26" s="46">
        <v>220527386</v>
      </c>
      <c r="E26" s="46">
        <v>82311915</v>
      </c>
      <c r="F26" s="46">
        <v>199325784</v>
      </c>
      <c r="G26" s="47">
        <v>213250764</v>
      </c>
      <c r="H26" s="48">
        <v>309136582</v>
      </c>
      <c r="I26" s="25">
        <f t="shared" si="0"/>
        <v>142.15908960446367</v>
      </c>
      <c r="J26" s="26">
        <f t="shared" si="1"/>
        <v>55.43992033825167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52125678</v>
      </c>
      <c r="D28" s="43">
        <v>51292929</v>
      </c>
      <c r="E28" s="43">
        <v>34295402</v>
      </c>
      <c r="F28" s="43">
        <v>49214183</v>
      </c>
      <c r="G28" s="44">
        <v>59946621</v>
      </c>
      <c r="H28" s="45">
        <v>57785678</v>
      </c>
      <c r="I28" s="38">
        <f t="shared" si="0"/>
        <v>43.500819730878206</v>
      </c>
      <c r="J28" s="23">
        <f t="shared" si="1"/>
        <v>18.99483334751748</v>
      </c>
      <c r="K28" s="2"/>
    </row>
    <row r="29" spans="1:11" ht="12.75">
      <c r="A29" s="9"/>
      <c r="B29" s="21" t="s">
        <v>35</v>
      </c>
      <c r="C29" s="43">
        <v>20866780</v>
      </c>
      <c r="D29" s="43">
        <v>19497226</v>
      </c>
      <c r="E29" s="43">
        <v>10844049</v>
      </c>
      <c r="F29" s="43">
        <v>27552000</v>
      </c>
      <c r="G29" s="44">
        <v>25627080</v>
      </c>
      <c r="H29" s="45">
        <v>90972522</v>
      </c>
      <c r="I29" s="38">
        <f t="shared" si="0"/>
        <v>154.07483865113485</v>
      </c>
      <c r="J29" s="23">
        <f t="shared" si="1"/>
        <v>103.19183595866357</v>
      </c>
      <c r="K29" s="2"/>
    </row>
    <row r="30" spans="1:11" ht="12.75">
      <c r="A30" s="9"/>
      <c r="B30" s="21" t="s">
        <v>36</v>
      </c>
      <c r="C30" s="43">
        <v>33611000</v>
      </c>
      <c r="D30" s="43">
        <v>31111000</v>
      </c>
      <c r="E30" s="43">
        <v>29369571</v>
      </c>
      <c r="F30" s="43">
        <v>3000000</v>
      </c>
      <c r="G30" s="44">
        <v>7484800</v>
      </c>
      <c r="H30" s="45">
        <v>30000000</v>
      </c>
      <c r="I30" s="38">
        <f t="shared" si="0"/>
        <v>-89.78534620066463</v>
      </c>
      <c r="J30" s="23">
        <f t="shared" si="1"/>
        <v>0.7104532726937007</v>
      </c>
      <c r="K30" s="2"/>
    </row>
    <row r="31" spans="1:11" ht="12.75">
      <c r="A31" s="9"/>
      <c r="B31" s="21" t="s">
        <v>37</v>
      </c>
      <c r="C31" s="43">
        <v>51000000</v>
      </c>
      <c r="D31" s="43">
        <v>54417198</v>
      </c>
      <c r="E31" s="43">
        <v>6696284</v>
      </c>
      <c r="F31" s="43">
        <v>47877700</v>
      </c>
      <c r="G31" s="44">
        <v>70500000</v>
      </c>
      <c r="H31" s="45">
        <v>25500000</v>
      </c>
      <c r="I31" s="38">
        <f t="shared" si="0"/>
        <v>614.9890894711156</v>
      </c>
      <c r="J31" s="23">
        <f t="shared" si="1"/>
        <v>56.15963023778505</v>
      </c>
      <c r="K31" s="2"/>
    </row>
    <row r="32" spans="1:11" ht="12.75">
      <c r="A32" s="9"/>
      <c r="B32" s="21" t="s">
        <v>31</v>
      </c>
      <c r="C32" s="43">
        <v>184788889</v>
      </c>
      <c r="D32" s="43">
        <v>64209033</v>
      </c>
      <c r="E32" s="43">
        <v>57082589</v>
      </c>
      <c r="F32" s="43">
        <v>71681901</v>
      </c>
      <c r="G32" s="44">
        <v>49692263</v>
      </c>
      <c r="H32" s="45">
        <v>104878382</v>
      </c>
      <c r="I32" s="38">
        <f t="shared" si="0"/>
        <v>25.5757705734055</v>
      </c>
      <c r="J32" s="23">
        <f t="shared" si="1"/>
        <v>22.47875753343569</v>
      </c>
      <c r="K32" s="2"/>
    </row>
    <row r="33" spans="1:11" ht="13.5" thickBot="1">
      <c r="A33" s="9"/>
      <c r="B33" s="39" t="s">
        <v>38</v>
      </c>
      <c r="C33" s="59">
        <v>342392347</v>
      </c>
      <c r="D33" s="59">
        <v>220527386</v>
      </c>
      <c r="E33" s="59">
        <v>138287895</v>
      </c>
      <c r="F33" s="59">
        <v>199325784</v>
      </c>
      <c r="G33" s="60">
        <v>213250764</v>
      </c>
      <c r="H33" s="61">
        <v>309136582</v>
      </c>
      <c r="I33" s="40">
        <f t="shared" si="0"/>
        <v>44.13827327402735</v>
      </c>
      <c r="J33" s="41">
        <f t="shared" si="1"/>
        <v>30.75412887073106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1200771539</v>
      </c>
      <c r="D8" s="43">
        <v>1200771539</v>
      </c>
      <c r="E8" s="43">
        <v>564312308</v>
      </c>
      <c r="F8" s="43">
        <v>1269794594</v>
      </c>
      <c r="G8" s="44">
        <v>1339633297</v>
      </c>
      <c r="H8" s="45">
        <v>1420011297</v>
      </c>
      <c r="I8" s="22">
        <f>IF($E8=0,0,(($F8/$E8)-1)*100)</f>
        <v>125.01628548566055</v>
      </c>
      <c r="J8" s="23">
        <f>IF($E8=0,0,((($H8/$E8)^(1/3))-1)*100)</f>
        <v>36.01623806022207</v>
      </c>
      <c r="K8" s="2"/>
    </row>
    <row r="9" spans="1:11" ht="12.75">
      <c r="A9" s="5"/>
      <c r="B9" s="21" t="s">
        <v>17</v>
      </c>
      <c r="C9" s="43">
        <v>3337702983</v>
      </c>
      <c r="D9" s="43">
        <v>3337702983</v>
      </c>
      <c r="E9" s="43">
        <v>1643833905</v>
      </c>
      <c r="F9" s="43">
        <v>3575763603</v>
      </c>
      <c r="G9" s="44">
        <v>3859229379</v>
      </c>
      <c r="H9" s="45">
        <v>4172640932</v>
      </c>
      <c r="I9" s="22">
        <f>IF($E9=0,0,(($F9/$E9)-1)*100)</f>
        <v>117.52584565409605</v>
      </c>
      <c r="J9" s="23">
        <f>IF($E9=0,0,((($H9/$E9)^(1/3))-1)*100)</f>
        <v>36.41151326443344</v>
      </c>
      <c r="K9" s="2"/>
    </row>
    <row r="10" spans="1:11" ht="12.75">
      <c r="A10" s="5"/>
      <c r="B10" s="21" t="s">
        <v>18</v>
      </c>
      <c r="C10" s="43">
        <v>1066147823</v>
      </c>
      <c r="D10" s="43">
        <v>1066147823</v>
      </c>
      <c r="E10" s="43">
        <v>378708434</v>
      </c>
      <c r="F10" s="43">
        <v>1072252061</v>
      </c>
      <c r="G10" s="44">
        <v>1143026798</v>
      </c>
      <c r="H10" s="45">
        <v>1224804113</v>
      </c>
      <c r="I10" s="22">
        <f aca="true" t="shared" si="0" ref="I10:I33">IF($E10=0,0,(($F10/$E10)-1)*100)</f>
        <v>183.133926982994</v>
      </c>
      <c r="J10" s="23">
        <f aca="true" t="shared" si="1" ref="J10:J33">IF($E10=0,0,((($H10/$E10)^(1/3))-1)*100)</f>
        <v>47.8837834403616</v>
      </c>
      <c r="K10" s="2"/>
    </row>
    <row r="11" spans="1:11" ht="12.75">
      <c r="A11" s="9"/>
      <c r="B11" s="24" t="s">
        <v>19</v>
      </c>
      <c r="C11" s="46">
        <v>5604622345</v>
      </c>
      <c r="D11" s="46">
        <v>5604622345</v>
      </c>
      <c r="E11" s="46">
        <v>2586854647</v>
      </c>
      <c r="F11" s="46">
        <v>5917810258</v>
      </c>
      <c r="G11" s="47">
        <v>6341889474</v>
      </c>
      <c r="H11" s="48">
        <v>6817456342</v>
      </c>
      <c r="I11" s="25">
        <f t="shared" si="0"/>
        <v>128.7646994338449</v>
      </c>
      <c r="J11" s="26">
        <f t="shared" si="1"/>
        <v>38.128547894657494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1455415928</v>
      </c>
      <c r="D13" s="43">
        <v>1455415928</v>
      </c>
      <c r="E13" s="43">
        <v>627975380</v>
      </c>
      <c r="F13" s="43">
        <v>1478324303</v>
      </c>
      <c r="G13" s="44">
        <v>1574415381</v>
      </c>
      <c r="H13" s="45">
        <v>1676752381</v>
      </c>
      <c r="I13" s="22">
        <f t="shared" si="0"/>
        <v>135.41118809466704</v>
      </c>
      <c r="J13" s="23">
        <f t="shared" si="1"/>
        <v>38.73161375356025</v>
      </c>
      <c r="K13" s="2"/>
    </row>
    <row r="14" spans="1:11" ht="12.75">
      <c r="A14" s="5"/>
      <c r="B14" s="21" t="s">
        <v>22</v>
      </c>
      <c r="C14" s="43">
        <v>116890701</v>
      </c>
      <c r="D14" s="43">
        <v>116890701</v>
      </c>
      <c r="E14" s="43">
        <v>41620589</v>
      </c>
      <c r="F14" s="43">
        <v>123904143</v>
      </c>
      <c r="G14" s="44">
        <v>130099350</v>
      </c>
      <c r="H14" s="45">
        <v>135303324</v>
      </c>
      <c r="I14" s="22">
        <f t="shared" si="0"/>
        <v>197.6991579816422</v>
      </c>
      <c r="J14" s="23">
        <f t="shared" si="1"/>
        <v>48.13809246267786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2282599889</v>
      </c>
      <c r="D16" s="43">
        <v>2282599889</v>
      </c>
      <c r="E16" s="43">
        <v>1469983780</v>
      </c>
      <c r="F16" s="43">
        <v>2608224084</v>
      </c>
      <c r="G16" s="44">
        <v>2816882011</v>
      </c>
      <c r="H16" s="45">
        <v>3070401392</v>
      </c>
      <c r="I16" s="22">
        <f t="shared" si="0"/>
        <v>77.43216758486955</v>
      </c>
      <c r="J16" s="23">
        <f t="shared" si="1"/>
        <v>27.828454218280907</v>
      </c>
      <c r="K16" s="2"/>
    </row>
    <row r="17" spans="1:11" ht="12.75">
      <c r="A17" s="5"/>
      <c r="B17" s="21" t="s">
        <v>24</v>
      </c>
      <c r="C17" s="43">
        <v>1473600460</v>
      </c>
      <c r="D17" s="43">
        <v>1473600460</v>
      </c>
      <c r="E17" s="43">
        <v>631698473</v>
      </c>
      <c r="F17" s="43">
        <v>1306024937</v>
      </c>
      <c r="G17" s="44">
        <v>1382946598</v>
      </c>
      <c r="H17" s="45">
        <v>1438516364</v>
      </c>
      <c r="I17" s="29">
        <f t="shared" si="0"/>
        <v>106.74815482734274</v>
      </c>
      <c r="J17" s="30">
        <f t="shared" si="1"/>
        <v>31.563371138918917</v>
      </c>
      <c r="K17" s="2"/>
    </row>
    <row r="18" spans="1:11" ht="12.75">
      <c r="A18" s="5"/>
      <c r="B18" s="24" t="s">
        <v>25</v>
      </c>
      <c r="C18" s="46">
        <v>5328506978</v>
      </c>
      <c r="D18" s="46">
        <v>5328506978</v>
      </c>
      <c r="E18" s="46">
        <v>2771278222</v>
      </c>
      <c r="F18" s="46">
        <v>5516477467</v>
      </c>
      <c r="G18" s="47">
        <v>5904343340</v>
      </c>
      <c r="H18" s="48">
        <v>6320973461</v>
      </c>
      <c r="I18" s="25">
        <f t="shared" si="0"/>
        <v>99.05895493303522</v>
      </c>
      <c r="J18" s="26">
        <f t="shared" si="1"/>
        <v>31.6339598339783</v>
      </c>
      <c r="K18" s="2"/>
    </row>
    <row r="19" spans="1:11" ht="23.25" customHeight="1">
      <c r="A19" s="31"/>
      <c r="B19" s="32" t="s">
        <v>26</v>
      </c>
      <c r="C19" s="52">
        <v>276115367</v>
      </c>
      <c r="D19" s="52">
        <v>276115367</v>
      </c>
      <c r="E19" s="52">
        <v>-184423575</v>
      </c>
      <c r="F19" s="53">
        <v>401332791</v>
      </c>
      <c r="G19" s="54">
        <v>437546134</v>
      </c>
      <c r="H19" s="55">
        <v>496482881</v>
      </c>
      <c r="I19" s="33">
        <f t="shared" si="0"/>
        <v>-317.6146899874379</v>
      </c>
      <c r="J19" s="34">
        <f t="shared" si="1"/>
        <v>-239.11136561538956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5631044</v>
      </c>
      <c r="D22" s="43">
        <v>5631044</v>
      </c>
      <c r="E22" s="43">
        <v>127776558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55250000</v>
      </c>
      <c r="G23" s="44">
        <v>64350000</v>
      </c>
      <c r="H23" s="45">
        <v>65150000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429351400</v>
      </c>
      <c r="D24" s="43">
        <v>429351400</v>
      </c>
      <c r="E24" s="43">
        <v>532588342</v>
      </c>
      <c r="F24" s="43">
        <v>525641572</v>
      </c>
      <c r="G24" s="44">
        <v>594066659</v>
      </c>
      <c r="H24" s="45">
        <v>627411402</v>
      </c>
      <c r="I24" s="38">
        <f t="shared" si="0"/>
        <v>-1.3043413556356076</v>
      </c>
      <c r="J24" s="23">
        <f t="shared" si="1"/>
        <v>5.613698224256325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434982444</v>
      </c>
      <c r="D26" s="46">
        <v>434982444</v>
      </c>
      <c r="E26" s="46">
        <v>660364900</v>
      </c>
      <c r="F26" s="46">
        <v>580891572</v>
      </c>
      <c r="G26" s="47">
        <v>658416659</v>
      </c>
      <c r="H26" s="48">
        <v>692561402</v>
      </c>
      <c r="I26" s="25">
        <f t="shared" si="0"/>
        <v>-12.034759570049836</v>
      </c>
      <c r="J26" s="26">
        <f t="shared" si="1"/>
        <v>1.5994680503018888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105842821</v>
      </c>
      <c r="D28" s="43">
        <v>105842821</v>
      </c>
      <c r="E28" s="43">
        <v>219870164</v>
      </c>
      <c r="F28" s="43">
        <v>71755000</v>
      </c>
      <c r="G28" s="44">
        <v>75991652</v>
      </c>
      <c r="H28" s="45">
        <v>79922151</v>
      </c>
      <c r="I28" s="38">
        <f t="shared" si="0"/>
        <v>-67.36483081897369</v>
      </c>
      <c r="J28" s="23">
        <f t="shared" si="1"/>
        <v>-28.632532188681182</v>
      </c>
      <c r="K28" s="2"/>
    </row>
    <row r="29" spans="1:11" ht="12.75">
      <c r="A29" s="9"/>
      <c r="B29" s="21" t="s">
        <v>35</v>
      </c>
      <c r="C29" s="43">
        <v>14331044</v>
      </c>
      <c r="D29" s="43">
        <v>14331044</v>
      </c>
      <c r="E29" s="43">
        <v>188703489</v>
      </c>
      <c r="F29" s="43">
        <v>6500000</v>
      </c>
      <c r="G29" s="44">
        <v>21000000</v>
      </c>
      <c r="H29" s="45">
        <v>28540000</v>
      </c>
      <c r="I29" s="38">
        <f t="shared" si="0"/>
        <v>-96.55544259703646</v>
      </c>
      <c r="J29" s="23">
        <f t="shared" si="1"/>
        <v>-46.720761020388835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11795801</v>
      </c>
      <c r="F30" s="43">
        <v>120388156</v>
      </c>
      <c r="G30" s="44">
        <v>194609000</v>
      </c>
      <c r="H30" s="45">
        <v>141195000</v>
      </c>
      <c r="I30" s="38">
        <f t="shared" si="0"/>
        <v>920.6017887212577</v>
      </c>
      <c r="J30" s="23">
        <f t="shared" si="1"/>
        <v>128.75150506400658</v>
      </c>
      <c r="K30" s="2"/>
    </row>
    <row r="31" spans="1:11" ht="12.75">
      <c r="A31" s="9"/>
      <c r="B31" s="21" t="s">
        <v>37</v>
      </c>
      <c r="C31" s="43">
        <v>258905942</v>
      </c>
      <c r="D31" s="43">
        <v>258905942</v>
      </c>
      <c r="E31" s="43">
        <v>317394097</v>
      </c>
      <c r="F31" s="43">
        <v>90200000</v>
      </c>
      <c r="G31" s="44">
        <v>100445122</v>
      </c>
      <c r="H31" s="45">
        <v>111927164</v>
      </c>
      <c r="I31" s="38">
        <f t="shared" si="0"/>
        <v>-71.58107196933786</v>
      </c>
      <c r="J31" s="23">
        <f t="shared" si="1"/>
        <v>-29.349991546662512</v>
      </c>
      <c r="K31" s="2"/>
    </row>
    <row r="32" spans="1:11" ht="12.75">
      <c r="A32" s="9"/>
      <c r="B32" s="21" t="s">
        <v>31</v>
      </c>
      <c r="C32" s="43">
        <v>176291494</v>
      </c>
      <c r="D32" s="43">
        <v>176291494</v>
      </c>
      <c r="E32" s="43">
        <v>322875240</v>
      </c>
      <c r="F32" s="43">
        <v>292048416</v>
      </c>
      <c r="G32" s="44">
        <v>266370885</v>
      </c>
      <c r="H32" s="45">
        <v>330977087</v>
      </c>
      <c r="I32" s="38">
        <f t="shared" si="0"/>
        <v>-9.547596155096938</v>
      </c>
      <c r="J32" s="23">
        <f t="shared" si="1"/>
        <v>0.8295268202886064</v>
      </c>
      <c r="K32" s="2"/>
    </row>
    <row r="33" spans="1:11" ht="13.5" thickBot="1">
      <c r="A33" s="9"/>
      <c r="B33" s="39" t="s">
        <v>38</v>
      </c>
      <c r="C33" s="59">
        <v>555371301</v>
      </c>
      <c r="D33" s="59">
        <v>555371301</v>
      </c>
      <c r="E33" s="59">
        <v>1060638791</v>
      </c>
      <c r="F33" s="59">
        <v>580891572</v>
      </c>
      <c r="G33" s="60">
        <v>658416659</v>
      </c>
      <c r="H33" s="61">
        <v>692561402</v>
      </c>
      <c r="I33" s="40">
        <f t="shared" si="0"/>
        <v>-45.23191335927671</v>
      </c>
      <c r="J33" s="41">
        <f t="shared" si="1"/>
        <v>-13.244518263544903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341427219</v>
      </c>
      <c r="D8" s="43">
        <v>391138528</v>
      </c>
      <c r="E8" s="43">
        <v>395739497</v>
      </c>
      <c r="F8" s="43">
        <v>396532173</v>
      </c>
      <c r="G8" s="44">
        <v>420324107</v>
      </c>
      <c r="H8" s="45">
        <v>445543550</v>
      </c>
      <c r="I8" s="22">
        <f>IF($E8=0,0,(($F8/$E8)-1)*100)</f>
        <v>0.2003024732201597</v>
      </c>
      <c r="J8" s="23">
        <f>IF($E8=0,0,((($H8/$E8)^(1/3))-1)*100)</f>
        <v>4.030396675923886</v>
      </c>
      <c r="K8" s="2"/>
    </row>
    <row r="9" spans="1:11" ht="12.75">
      <c r="A9" s="5"/>
      <c r="B9" s="21" t="s">
        <v>17</v>
      </c>
      <c r="C9" s="43">
        <v>1199673022</v>
      </c>
      <c r="D9" s="43">
        <v>967857698</v>
      </c>
      <c r="E9" s="43">
        <v>953718930</v>
      </c>
      <c r="F9" s="43">
        <v>1015135576</v>
      </c>
      <c r="G9" s="44">
        <v>1172201416</v>
      </c>
      <c r="H9" s="45">
        <v>1294918900</v>
      </c>
      <c r="I9" s="22">
        <f>IF($E9=0,0,(($F9/$E9)-1)*100)</f>
        <v>6.43970084561496</v>
      </c>
      <c r="J9" s="23">
        <f>IF($E9=0,0,((($H9/$E9)^(1/3))-1)*100)</f>
        <v>10.732232417817645</v>
      </c>
      <c r="K9" s="2"/>
    </row>
    <row r="10" spans="1:11" ht="12.75">
      <c r="A10" s="5"/>
      <c r="B10" s="21" t="s">
        <v>18</v>
      </c>
      <c r="C10" s="43">
        <v>437414884</v>
      </c>
      <c r="D10" s="43">
        <v>554469712</v>
      </c>
      <c r="E10" s="43">
        <v>517311919</v>
      </c>
      <c r="F10" s="43">
        <v>681935628</v>
      </c>
      <c r="G10" s="44">
        <v>613447440</v>
      </c>
      <c r="H10" s="45">
        <v>658175891</v>
      </c>
      <c r="I10" s="22">
        <f aca="true" t="shared" si="0" ref="I10:I33">IF($E10=0,0,(($F10/$E10)-1)*100)</f>
        <v>31.822910502087232</v>
      </c>
      <c r="J10" s="23">
        <f aca="true" t="shared" si="1" ref="J10:J33">IF($E10=0,0,((($H10/$E10)^(1/3))-1)*100)</f>
        <v>8.358544226949283</v>
      </c>
      <c r="K10" s="2"/>
    </row>
    <row r="11" spans="1:11" ht="12.75">
      <c r="A11" s="9"/>
      <c r="B11" s="24" t="s">
        <v>19</v>
      </c>
      <c r="C11" s="46">
        <v>1978515125</v>
      </c>
      <c r="D11" s="46">
        <v>1913465938</v>
      </c>
      <c r="E11" s="46">
        <v>1866770346</v>
      </c>
      <c r="F11" s="46">
        <v>2093603377</v>
      </c>
      <c r="G11" s="47">
        <v>2205972963</v>
      </c>
      <c r="H11" s="48">
        <v>2398638341</v>
      </c>
      <c r="I11" s="25">
        <f t="shared" si="0"/>
        <v>12.151094615684443</v>
      </c>
      <c r="J11" s="26">
        <f t="shared" si="1"/>
        <v>8.71545620901264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600528152</v>
      </c>
      <c r="D13" s="43">
        <v>584197963</v>
      </c>
      <c r="E13" s="43">
        <v>553565927</v>
      </c>
      <c r="F13" s="43">
        <v>594311981</v>
      </c>
      <c r="G13" s="44">
        <v>642525254</v>
      </c>
      <c r="H13" s="45">
        <v>697932792</v>
      </c>
      <c r="I13" s="22">
        <f t="shared" si="0"/>
        <v>7.360650649294742</v>
      </c>
      <c r="J13" s="23">
        <f t="shared" si="1"/>
        <v>8.030922443696387</v>
      </c>
      <c r="K13" s="2"/>
    </row>
    <row r="14" spans="1:11" ht="12.75">
      <c r="A14" s="5"/>
      <c r="B14" s="21" t="s">
        <v>22</v>
      </c>
      <c r="C14" s="43">
        <v>174245110</v>
      </c>
      <c r="D14" s="43">
        <v>175806907</v>
      </c>
      <c r="E14" s="43">
        <v>138185245</v>
      </c>
      <c r="F14" s="43">
        <v>184699817</v>
      </c>
      <c r="G14" s="44">
        <v>195781806</v>
      </c>
      <c r="H14" s="45">
        <v>207528714</v>
      </c>
      <c r="I14" s="22">
        <f t="shared" si="0"/>
        <v>33.66102654447658</v>
      </c>
      <c r="J14" s="23">
        <f t="shared" si="1"/>
        <v>14.517583196105054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596993229</v>
      </c>
      <c r="D16" s="43">
        <v>475682825</v>
      </c>
      <c r="E16" s="43">
        <v>413129793</v>
      </c>
      <c r="F16" s="43">
        <v>660670964</v>
      </c>
      <c r="G16" s="44">
        <v>748411293</v>
      </c>
      <c r="H16" s="45">
        <v>848631053</v>
      </c>
      <c r="I16" s="22">
        <f t="shared" si="0"/>
        <v>59.91849902725364</v>
      </c>
      <c r="J16" s="23">
        <f t="shared" si="1"/>
        <v>27.119097630690714</v>
      </c>
      <c r="K16" s="2"/>
    </row>
    <row r="17" spans="1:11" ht="12.75">
      <c r="A17" s="5"/>
      <c r="B17" s="21" t="s">
        <v>24</v>
      </c>
      <c r="C17" s="43">
        <v>1060869870</v>
      </c>
      <c r="D17" s="43">
        <v>1193232981</v>
      </c>
      <c r="E17" s="43">
        <v>1028325343</v>
      </c>
      <c r="F17" s="43">
        <v>957791000</v>
      </c>
      <c r="G17" s="44">
        <v>1017486633</v>
      </c>
      <c r="H17" s="45">
        <v>1078254075</v>
      </c>
      <c r="I17" s="29">
        <f t="shared" si="0"/>
        <v>-6.859146619320455</v>
      </c>
      <c r="J17" s="30">
        <f t="shared" si="1"/>
        <v>1.5929387020207741</v>
      </c>
      <c r="K17" s="2"/>
    </row>
    <row r="18" spans="1:11" ht="12.75">
      <c r="A18" s="5"/>
      <c r="B18" s="24" t="s">
        <v>25</v>
      </c>
      <c r="C18" s="46">
        <v>2432636361</v>
      </c>
      <c r="D18" s="46">
        <v>2428920676</v>
      </c>
      <c r="E18" s="46">
        <v>2133206308</v>
      </c>
      <c r="F18" s="46">
        <v>2397473762</v>
      </c>
      <c r="G18" s="47">
        <v>2604204986</v>
      </c>
      <c r="H18" s="48">
        <v>2832346634</v>
      </c>
      <c r="I18" s="25">
        <f t="shared" si="0"/>
        <v>12.388274542829647</v>
      </c>
      <c r="J18" s="26">
        <f t="shared" si="1"/>
        <v>9.910161980887434</v>
      </c>
      <c r="K18" s="2"/>
    </row>
    <row r="19" spans="1:11" ht="23.25" customHeight="1">
      <c r="A19" s="31"/>
      <c r="B19" s="32" t="s">
        <v>26</v>
      </c>
      <c r="C19" s="52">
        <v>-454121236</v>
      </c>
      <c r="D19" s="52">
        <v>-515454738</v>
      </c>
      <c r="E19" s="52">
        <v>-266435962</v>
      </c>
      <c r="F19" s="53">
        <v>-303870385</v>
      </c>
      <c r="G19" s="54">
        <v>-398232023</v>
      </c>
      <c r="H19" s="55">
        <v>-433708293</v>
      </c>
      <c r="I19" s="33">
        <f t="shared" si="0"/>
        <v>14.050063932435663</v>
      </c>
      <c r="J19" s="34">
        <f t="shared" si="1"/>
        <v>17.63456778589041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2300000</v>
      </c>
      <c r="D23" s="43">
        <v>20147116</v>
      </c>
      <c r="E23" s="43">
        <v>17235053</v>
      </c>
      <c r="F23" s="43">
        <v>173155</v>
      </c>
      <c r="G23" s="44">
        <v>9000000</v>
      </c>
      <c r="H23" s="45">
        <v>15000000</v>
      </c>
      <c r="I23" s="38">
        <f t="shared" si="0"/>
        <v>-98.99533236132201</v>
      </c>
      <c r="J23" s="23">
        <f t="shared" si="1"/>
        <v>-4.524293971544758</v>
      </c>
      <c r="K23" s="2"/>
    </row>
    <row r="24" spans="1:11" ht="12.75">
      <c r="A24" s="9"/>
      <c r="B24" s="21" t="s">
        <v>30</v>
      </c>
      <c r="C24" s="43">
        <v>8243000</v>
      </c>
      <c r="D24" s="43">
        <v>131124862</v>
      </c>
      <c r="E24" s="43">
        <v>76576207</v>
      </c>
      <c r="F24" s="43">
        <v>0</v>
      </c>
      <c r="G24" s="44">
        <v>112015000</v>
      </c>
      <c r="H24" s="45">
        <v>105827000</v>
      </c>
      <c r="I24" s="38">
        <f t="shared" si="0"/>
        <v>-100</v>
      </c>
      <c r="J24" s="23">
        <f t="shared" si="1"/>
        <v>11.386924112628737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10543000</v>
      </c>
      <c r="D26" s="46">
        <v>151271978</v>
      </c>
      <c r="E26" s="46">
        <v>93811260</v>
      </c>
      <c r="F26" s="46">
        <v>173155</v>
      </c>
      <c r="G26" s="47">
        <v>121015000</v>
      </c>
      <c r="H26" s="48">
        <v>120827000</v>
      </c>
      <c r="I26" s="25">
        <f t="shared" si="0"/>
        <v>-99.81542194401824</v>
      </c>
      <c r="J26" s="26">
        <f t="shared" si="1"/>
        <v>8.801865345099325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26819525</v>
      </c>
      <c r="D28" s="43">
        <v>19764868</v>
      </c>
      <c r="E28" s="43">
        <v>4212896</v>
      </c>
      <c r="F28" s="43">
        <v>3173952</v>
      </c>
      <c r="G28" s="44">
        <v>73815000</v>
      </c>
      <c r="H28" s="45">
        <v>65127000</v>
      </c>
      <c r="I28" s="38">
        <f t="shared" si="0"/>
        <v>-24.661040766256747</v>
      </c>
      <c r="J28" s="23">
        <f t="shared" si="1"/>
        <v>149.1113097072536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145684179</v>
      </c>
      <c r="D31" s="43">
        <v>122427825</v>
      </c>
      <c r="E31" s="43">
        <v>19788171</v>
      </c>
      <c r="F31" s="43">
        <v>20827111</v>
      </c>
      <c r="G31" s="44">
        <v>46000000</v>
      </c>
      <c r="H31" s="45">
        <v>56000000</v>
      </c>
      <c r="I31" s="38">
        <f t="shared" si="0"/>
        <v>5.250308378677349</v>
      </c>
      <c r="J31" s="23">
        <f t="shared" si="1"/>
        <v>41.44712484709734</v>
      </c>
      <c r="K31" s="2"/>
    </row>
    <row r="32" spans="1:11" ht="12.75">
      <c r="A32" s="9"/>
      <c r="B32" s="21" t="s">
        <v>31</v>
      </c>
      <c r="C32" s="43">
        <v>28115016</v>
      </c>
      <c r="D32" s="43">
        <v>957558177</v>
      </c>
      <c r="E32" s="43">
        <v>320722</v>
      </c>
      <c r="F32" s="43">
        <v>320722</v>
      </c>
      <c r="G32" s="44">
        <v>3200000</v>
      </c>
      <c r="H32" s="45">
        <v>3700000</v>
      </c>
      <c r="I32" s="38">
        <f t="shared" si="0"/>
        <v>0</v>
      </c>
      <c r="J32" s="23">
        <f t="shared" si="1"/>
        <v>125.95623214401056</v>
      </c>
      <c r="K32" s="2"/>
    </row>
    <row r="33" spans="1:11" ht="13.5" thickBot="1">
      <c r="A33" s="9"/>
      <c r="B33" s="39" t="s">
        <v>38</v>
      </c>
      <c r="C33" s="59">
        <v>200618720</v>
      </c>
      <c r="D33" s="59">
        <v>1099750870</v>
      </c>
      <c r="E33" s="59">
        <v>24321789</v>
      </c>
      <c r="F33" s="59">
        <v>24321785</v>
      </c>
      <c r="G33" s="60">
        <v>123015000</v>
      </c>
      <c r="H33" s="61">
        <v>124827000</v>
      </c>
      <c r="I33" s="40">
        <f t="shared" si="0"/>
        <v>-1.644615862383958E-05</v>
      </c>
      <c r="J33" s="41">
        <f t="shared" si="1"/>
        <v>72.49281333924804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520379700</v>
      </c>
      <c r="D8" s="43">
        <v>510226700</v>
      </c>
      <c r="E8" s="43">
        <v>508159093</v>
      </c>
      <c r="F8" s="43">
        <v>540840000</v>
      </c>
      <c r="G8" s="44">
        <v>572208900</v>
      </c>
      <c r="H8" s="45">
        <v>608107900</v>
      </c>
      <c r="I8" s="22">
        <f>IF($E8=0,0,(($F8/$E8)-1)*100)</f>
        <v>6.431235306065841</v>
      </c>
      <c r="J8" s="23">
        <f>IF($E8=0,0,((($H8/$E8)^(1/3))-1)*100)</f>
        <v>6.168002906852266</v>
      </c>
      <c r="K8" s="2"/>
    </row>
    <row r="9" spans="1:11" ht="12.75">
      <c r="A9" s="5"/>
      <c r="B9" s="21" t="s">
        <v>17</v>
      </c>
      <c r="C9" s="43">
        <v>2175959600</v>
      </c>
      <c r="D9" s="43">
        <v>2176559600</v>
      </c>
      <c r="E9" s="43">
        <v>2093768090</v>
      </c>
      <c r="F9" s="43">
        <v>2307051300</v>
      </c>
      <c r="G9" s="44">
        <v>2440765500</v>
      </c>
      <c r="H9" s="45">
        <v>2597507300</v>
      </c>
      <c r="I9" s="22">
        <f>IF($E9=0,0,(($F9/$E9)-1)*100)</f>
        <v>10.18657276413073</v>
      </c>
      <c r="J9" s="23">
        <f>IF($E9=0,0,((($H9/$E9)^(1/3))-1)*100)</f>
        <v>7.450737343294778</v>
      </c>
      <c r="K9" s="2"/>
    </row>
    <row r="10" spans="1:11" ht="12.75">
      <c r="A10" s="5"/>
      <c r="B10" s="21" t="s">
        <v>18</v>
      </c>
      <c r="C10" s="43">
        <v>499254300</v>
      </c>
      <c r="D10" s="43">
        <v>509345600</v>
      </c>
      <c r="E10" s="43">
        <v>477659730</v>
      </c>
      <c r="F10" s="43">
        <v>569082200</v>
      </c>
      <c r="G10" s="44">
        <v>609327100</v>
      </c>
      <c r="H10" s="45">
        <v>657106500</v>
      </c>
      <c r="I10" s="22">
        <f aca="true" t="shared" si="0" ref="I10:I33">IF($E10=0,0,(($F10/$E10)-1)*100)</f>
        <v>19.139664547396528</v>
      </c>
      <c r="J10" s="23">
        <f aca="true" t="shared" si="1" ref="J10:J33">IF($E10=0,0,((($H10/$E10)^(1/3))-1)*100)</f>
        <v>11.217307819673517</v>
      </c>
      <c r="K10" s="2"/>
    </row>
    <row r="11" spans="1:11" ht="12.75">
      <c r="A11" s="9"/>
      <c r="B11" s="24" t="s">
        <v>19</v>
      </c>
      <c r="C11" s="46">
        <v>3195593600</v>
      </c>
      <c r="D11" s="46">
        <v>3196131900</v>
      </c>
      <c r="E11" s="46">
        <v>3079586913</v>
      </c>
      <c r="F11" s="46">
        <v>3416973500</v>
      </c>
      <c r="G11" s="47">
        <v>3622301500</v>
      </c>
      <c r="H11" s="48">
        <v>3862721700</v>
      </c>
      <c r="I11" s="25">
        <f t="shared" si="0"/>
        <v>10.955579320582732</v>
      </c>
      <c r="J11" s="26">
        <f t="shared" si="1"/>
        <v>7.845075295295545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859549700</v>
      </c>
      <c r="D13" s="43">
        <v>860601600</v>
      </c>
      <c r="E13" s="43">
        <v>817022913</v>
      </c>
      <c r="F13" s="43">
        <v>986781100</v>
      </c>
      <c r="G13" s="44">
        <v>1034072500</v>
      </c>
      <c r="H13" s="45">
        <v>1087003598</v>
      </c>
      <c r="I13" s="22">
        <f t="shared" si="0"/>
        <v>20.777653147654142</v>
      </c>
      <c r="J13" s="23">
        <f t="shared" si="1"/>
        <v>9.984693390849554</v>
      </c>
      <c r="K13" s="2"/>
    </row>
    <row r="14" spans="1:11" ht="12.75">
      <c r="A14" s="5"/>
      <c r="B14" s="21" t="s">
        <v>22</v>
      </c>
      <c r="C14" s="43">
        <v>31453900</v>
      </c>
      <c r="D14" s="43">
        <v>31453900</v>
      </c>
      <c r="E14" s="43">
        <v>38476932</v>
      </c>
      <c r="F14" s="43">
        <v>35000000</v>
      </c>
      <c r="G14" s="44">
        <v>36750000</v>
      </c>
      <c r="H14" s="45">
        <v>38587400</v>
      </c>
      <c r="I14" s="22">
        <f t="shared" si="0"/>
        <v>-9.036406540937303</v>
      </c>
      <c r="J14" s="23">
        <f t="shared" si="1"/>
        <v>0.09560919057272077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1096948600</v>
      </c>
      <c r="D16" s="43">
        <v>1093948600</v>
      </c>
      <c r="E16" s="43">
        <v>1032140706</v>
      </c>
      <c r="F16" s="43">
        <v>1139015900</v>
      </c>
      <c r="G16" s="44">
        <v>1196919700</v>
      </c>
      <c r="H16" s="45">
        <v>1267356900</v>
      </c>
      <c r="I16" s="22">
        <f t="shared" si="0"/>
        <v>10.354711656920145</v>
      </c>
      <c r="J16" s="23">
        <f t="shared" si="1"/>
        <v>7.082871635715193</v>
      </c>
      <c r="K16" s="2"/>
    </row>
    <row r="17" spans="1:11" ht="12.75">
      <c r="A17" s="5"/>
      <c r="B17" s="21" t="s">
        <v>24</v>
      </c>
      <c r="C17" s="43">
        <v>1246294700</v>
      </c>
      <c r="D17" s="43">
        <v>1340622600</v>
      </c>
      <c r="E17" s="43">
        <v>1145000439</v>
      </c>
      <c r="F17" s="43">
        <v>1324476600</v>
      </c>
      <c r="G17" s="44">
        <v>1406119300</v>
      </c>
      <c r="H17" s="45">
        <v>1459196100</v>
      </c>
      <c r="I17" s="29">
        <f t="shared" si="0"/>
        <v>15.674767876661043</v>
      </c>
      <c r="J17" s="30">
        <f t="shared" si="1"/>
        <v>8.418318913677968</v>
      </c>
      <c r="K17" s="2"/>
    </row>
    <row r="18" spans="1:11" ht="12.75">
      <c r="A18" s="5"/>
      <c r="B18" s="24" t="s">
        <v>25</v>
      </c>
      <c r="C18" s="46">
        <v>3234246900</v>
      </c>
      <c r="D18" s="46">
        <v>3326626700</v>
      </c>
      <c r="E18" s="46">
        <v>3032640990</v>
      </c>
      <c r="F18" s="46">
        <v>3485273600</v>
      </c>
      <c r="G18" s="47">
        <v>3673861500</v>
      </c>
      <c r="H18" s="48">
        <v>3852143998</v>
      </c>
      <c r="I18" s="25">
        <f t="shared" si="0"/>
        <v>14.925360815623613</v>
      </c>
      <c r="J18" s="26">
        <f t="shared" si="1"/>
        <v>8.299679363562662</v>
      </c>
      <c r="K18" s="2"/>
    </row>
    <row r="19" spans="1:11" ht="23.25" customHeight="1">
      <c r="A19" s="31"/>
      <c r="B19" s="32" t="s">
        <v>26</v>
      </c>
      <c r="C19" s="52">
        <v>-38653300</v>
      </c>
      <c r="D19" s="52">
        <v>-130494800</v>
      </c>
      <c r="E19" s="52">
        <v>46945923</v>
      </c>
      <c r="F19" s="53">
        <v>-68300100</v>
      </c>
      <c r="G19" s="54">
        <v>-51560000</v>
      </c>
      <c r="H19" s="55">
        <v>10577702</v>
      </c>
      <c r="I19" s="33">
        <f t="shared" si="0"/>
        <v>-245.48675504793036</v>
      </c>
      <c r="J19" s="34">
        <f t="shared" si="1"/>
        <v>-39.14945365763677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50608500</v>
      </c>
      <c r="E22" s="43">
        <v>26812429</v>
      </c>
      <c r="F22" s="43">
        <v>157000000</v>
      </c>
      <c r="G22" s="44">
        <v>143000000</v>
      </c>
      <c r="H22" s="45">
        <v>154000000</v>
      </c>
      <c r="I22" s="38">
        <f t="shared" si="0"/>
        <v>485.5493360933469</v>
      </c>
      <c r="J22" s="23">
        <f t="shared" si="1"/>
        <v>79.08595221630654</v>
      </c>
      <c r="K22" s="2"/>
    </row>
    <row r="23" spans="1:11" ht="12.75">
      <c r="A23" s="9"/>
      <c r="B23" s="21" t="s">
        <v>29</v>
      </c>
      <c r="C23" s="43">
        <v>406301000</v>
      </c>
      <c r="D23" s="43">
        <v>396244300</v>
      </c>
      <c r="E23" s="43">
        <v>180669474</v>
      </c>
      <c r="F23" s="43">
        <v>330976900</v>
      </c>
      <c r="G23" s="44">
        <v>296000000</v>
      </c>
      <c r="H23" s="45">
        <v>327000000</v>
      </c>
      <c r="I23" s="38">
        <f t="shared" si="0"/>
        <v>83.19469950966925</v>
      </c>
      <c r="J23" s="23">
        <f t="shared" si="1"/>
        <v>21.867431371417933</v>
      </c>
      <c r="K23" s="2"/>
    </row>
    <row r="24" spans="1:11" ht="12.75">
      <c r="A24" s="9"/>
      <c r="B24" s="21" t="s">
        <v>30</v>
      </c>
      <c r="C24" s="43">
        <v>191232000</v>
      </c>
      <c r="D24" s="43">
        <v>171232000</v>
      </c>
      <c r="E24" s="43">
        <v>92398499</v>
      </c>
      <c r="F24" s="43">
        <v>183857200</v>
      </c>
      <c r="G24" s="44">
        <v>154788600</v>
      </c>
      <c r="H24" s="45">
        <v>173375900</v>
      </c>
      <c r="I24" s="38">
        <f t="shared" si="0"/>
        <v>98.98288607480517</v>
      </c>
      <c r="J24" s="23">
        <f t="shared" si="1"/>
        <v>23.34113411769192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597533000</v>
      </c>
      <c r="D26" s="46">
        <v>618084800</v>
      </c>
      <c r="E26" s="46">
        <v>299880402</v>
      </c>
      <c r="F26" s="46">
        <v>671834100</v>
      </c>
      <c r="G26" s="47">
        <v>593788600</v>
      </c>
      <c r="H26" s="48">
        <v>654375900</v>
      </c>
      <c r="I26" s="25">
        <f t="shared" si="0"/>
        <v>124.03401339978197</v>
      </c>
      <c r="J26" s="26">
        <f t="shared" si="1"/>
        <v>29.705901735408325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169040000</v>
      </c>
      <c r="D28" s="43">
        <v>177958500</v>
      </c>
      <c r="E28" s="43">
        <v>84923396</v>
      </c>
      <c r="F28" s="43">
        <v>274092900</v>
      </c>
      <c r="G28" s="44">
        <v>212118300</v>
      </c>
      <c r="H28" s="45">
        <v>257051900</v>
      </c>
      <c r="I28" s="38">
        <f t="shared" si="0"/>
        <v>222.75310798922828</v>
      </c>
      <c r="J28" s="23">
        <f t="shared" si="1"/>
        <v>44.6542357570912</v>
      </c>
      <c r="K28" s="2"/>
    </row>
    <row r="29" spans="1:11" ht="12.75">
      <c r="A29" s="9"/>
      <c r="B29" s="21" t="s">
        <v>35</v>
      </c>
      <c r="C29" s="43">
        <v>95573500</v>
      </c>
      <c r="D29" s="43">
        <v>67072900</v>
      </c>
      <c r="E29" s="43">
        <v>45896102</v>
      </c>
      <c r="F29" s="43">
        <v>82986700</v>
      </c>
      <c r="G29" s="44">
        <v>76840100</v>
      </c>
      <c r="H29" s="45">
        <v>88763200</v>
      </c>
      <c r="I29" s="38">
        <f t="shared" si="0"/>
        <v>80.8142661004196</v>
      </c>
      <c r="J29" s="23">
        <f t="shared" si="1"/>
        <v>24.59072590537035</v>
      </c>
      <c r="K29" s="2"/>
    </row>
    <row r="30" spans="1:11" ht="12.75">
      <c r="A30" s="9"/>
      <c r="B30" s="21" t="s">
        <v>36</v>
      </c>
      <c r="C30" s="43">
        <v>0</v>
      </c>
      <c r="D30" s="43">
        <v>6378200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141608000</v>
      </c>
      <c r="D31" s="43">
        <v>115993600</v>
      </c>
      <c r="E31" s="43">
        <v>55273196</v>
      </c>
      <c r="F31" s="43">
        <v>161325600</v>
      </c>
      <c r="G31" s="44">
        <v>116107600</v>
      </c>
      <c r="H31" s="45">
        <v>123356500</v>
      </c>
      <c r="I31" s="38">
        <f t="shared" si="0"/>
        <v>191.86949855405504</v>
      </c>
      <c r="J31" s="23">
        <f t="shared" si="1"/>
        <v>30.682014471220743</v>
      </c>
      <c r="K31" s="2"/>
    </row>
    <row r="32" spans="1:11" ht="12.75">
      <c r="A32" s="9"/>
      <c r="B32" s="21" t="s">
        <v>31</v>
      </c>
      <c r="C32" s="43">
        <v>191311500</v>
      </c>
      <c r="D32" s="43">
        <v>250743600</v>
      </c>
      <c r="E32" s="43">
        <v>114095798</v>
      </c>
      <c r="F32" s="43">
        <v>153428900</v>
      </c>
      <c r="G32" s="44">
        <v>188722600</v>
      </c>
      <c r="H32" s="45">
        <v>185204300</v>
      </c>
      <c r="I32" s="38">
        <f t="shared" si="0"/>
        <v>34.473751610028614</v>
      </c>
      <c r="J32" s="23">
        <f t="shared" si="1"/>
        <v>17.52415533022811</v>
      </c>
      <c r="K32" s="2"/>
    </row>
    <row r="33" spans="1:11" ht="13.5" thickBot="1">
      <c r="A33" s="9"/>
      <c r="B33" s="39" t="s">
        <v>38</v>
      </c>
      <c r="C33" s="59">
        <v>597533000</v>
      </c>
      <c r="D33" s="59">
        <v>618146800</v>
      </c>
      <c r="E33" s="59">
        <v>300188492</v>
      </c>
      <c r="F33" s="59">
        <v>671834100</v>
      </c>
      <c r="G33" s="60">
        <v>593788600</v>
      </c>
      <c r="H33" s="61">
        <v>654375900</v>
      </c>
      <c r="I33" s="40">
        <f t="shared" si="0"/>
        <v>123.80408240299899</v>
      </c>
      <c r="J33" s="41">
        <f t="shared" si="1"/>
        <v>29.66151321385022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480000000</v>
      </c>
      <c r="D8" s="43">
        <v>499200000</v>
      </c>
      <c r="E8" s="43">
        <v>503869309</v>
      </c>
      <c r="F8" s="43">
        <v>526156799</v>
      </c>
      <c r="G8" s="44">
        <v>551412326</v>
      </c>
      <c r="H8" s="45">
        <v>577880118</v>
      </c>
      <c r="I8" s="22">
        <f>IF($E8=0,0,(($F8/$E8)-1)*100)</f>
        <v>4.423268018493265</v>
      </c>
      <c r="J8" s="23">
        <f>IF($E8=0,0,((($H8/$E8)^(1/3))-1)*100)</f>
        <v>4.6742719599510485</v>
      </c>
      <c r="K8" s="2"/>
    </row>
    <row r="9" spans="1:11" ht="12.75">
      <c r="A9" s="5"/>
      <c r="B9" s="21" t="s">
        <v>17</v>
      </c>
      <c r="C9" s="43">
        <v>1766071008</v>
      </c>
      <c r="D9" s="43">
        <v>1766071008</v>
      </c>
      <c r="E9" s="43">
        <v>1490551171</v>
      </c>
      <c r="F9" s="43">
        <v>1780034500</v>
      </c>
      <c r="G9" s="44">
        <v>1942020057</v>
      </c>
      <c r="H9" s="45">
        <v>2120200749</v>
      </c>
      <c r="I9" s="22">
        <f>IF($E9=0,0,(($F9/$E9)-1)*100)</f>
        <v>19.421227169664213</v>
      </c>
      <c r="J9" s="23">
        <f>IF($E9=0,0,((($H9/$E9)^(1/3))-1)*100)</f>
        <v>12.463094998706792</v>
      </c>
      <c r="K9" s="2"/>
    </row>
    <row r="10" spans="1:11" ht="12.75">
      <c r="A10" s="5"/>
      <c r="B10" s="21" t="s">
        <v>18</v>
      </c>
      <c r="C10" s="43">
        <v>1548730620</v>
      </c>
      <c r="D10" s="43">
        <v>1687397728</v>
      </c>
      <c r="E10" s="43">
        <v>1376707700</v>
      </c>
      <c r="F10" s="43">
        <v>1500831778</v>
      </c>
      <c r="G10" s="44">
        <v>1618170623</v>
      </c>
      <c r="H10" s="45">
        <v>1744667567</v>
      </c>
      <c r="I10" s="22">
        <f aca="true" t="shared" si="0" ref="I10:I33">IF($E10=0,0,(($F10/$E10)-1)*100)</f>
        <v>9.016008118498942</v>
      </c>
      <c r="J10" s="23">
        <f aca="true" t="shared" si="1" ref="J10:J33">IF($E10=0,0,((($H10/$E10)^(1/3))-1)*100)</f>
        <v>8.21571055635717</v>
      </c>
      <c r="K10" s="2"/>
    </row>
    <row r="11" spans="1:11" ht="12.75">
      <c r="A11" s="9"/>
      <c r="B11" s="24" t="s">
        <v>19</v>
      </c>
      <c r="C11" s="46">
        <v>3794801628</v>
      </c>
      <c r="D11" s="46">
        <v>3952668736</v>
      </c>
      <c r="E11" s="46">
        <v>3371128180</v>
      </c>
      <c r="F11" s="46">
        <v>3807023077</v>
      </c>
      <c r="G11" s="47">
        <v>4111603006</v>
      </c>
      <c r="H11" s="48">
        <v>4442748434</v>
      </c>
      <c r="I11" s="25">
        <f t="shared" si="0"/>
        <v>12.930238001214178</v>
      </c>
      <c r="J11" s="26">
        <f t="shared" si="1"/>
        <v>9.637422956902197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921191480</v>
      </c>
      <c r="D13" s="43">
        <v>910771900</v>
      </c>
      <c r="E13" s="43">
        <v>880430645</v>
      </c>
      <c r="F13" s="43">
        <v>990053021</v>
      </c>
      <c r="G13" s="44">
        <v>1045408395</v>
      </c>
      <c r="H13" s="45">
        <v>1106042099</v>
      </c>
      <c r="I13" s="22">
        <f t="shared" si="0"/>
        <v>12.450995046861424</v>
      </c>
      <c r="J13" s="23">
        <f t="shared" si="1"/>
        <v>7.901008137314713</v>
      </c>
      <c r="K13" s="2"/>
    </row>
    <row r="14" spans="1:11" ht="12.75">
      <c r="A14" s="5"/>
      <c r="B14" s="21" t="s">
        <v>22</v>
      </c>
      <c r="C14" s="43">
        <v>200000004</v>
      </c>
      <c r="D14" s="43">
        <v>200000004</v>
      </c>
      <c r="E14" s="43">
        <v>60701401</v>
      </c>
      <c r="F14" s="43">
        <v>250000000</v>
      </c>
      <c r="G14" s="44">
        <v>300000000</v>
      </c>
      <c r="H14" s="45">
        <v>350000000</v>
      </c>
      <c r="I14" s="22">
        <f t="shared" si="0"/>
        <v>311.85210865231926</v>
      </c>
      <c r="J14" s="23">
        <f t="shared" si="1"/>
        <v>79.3176793788312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968547000</v>
      </c>
      <c r="D16" s="43">
        <v>971547000</v>
      </c>
      <c r="E16" s="43">
        <v>920874601</v>
      </c>
      <c r="F16" s="43">
        <v>1051821725</v>
      </c>
      <c r="G16" s="44">
        <v>1120190138</v>
      </c>
      <c r="H16" s="45">
        <v>1193002496</v>
      </c>
      <c r="I16" s="22">
        <f t="shared" si="0"/>
        <v>14.21986488255853</v>
      </c>
      <c r="J16" s="23">
        <f t="shared" si="1"/>
        <v>9.013500626183513</v>
      </c>
      <c r="K16" s="2"/>
    </row>
    <row r="17" spans="1:11" ht="12.75">
      <c r="A17" s="5"/>
      <c r="B17" s="21" t="s">
        <v>24</v>
      </c>
      <c r="C17" s="43">
        <v>1460192032</v>
      </c>
      <c r="D17" s="43">
        <v>1714798284</v>
      </c>
      <c r="E17" s="43">
        <v>1158100290</v>
      </c>
      <c r="F17" s="43">
        <v>1387592394</v>
      </c>
      <c r="G17" s="44">
        <v>1465908266</v>
      </c>
      <c r="H17" s="45">
        <v>1531822618</v>
      </c>
      <c r="I17" s="29">
        <f t="shared" si="0"/>
        <v>19.816254773582685</v>
      </c>
      <c r="J17" s="30">
        <f t="shared" si="1"/>
        <v>9.77095329320916</v>
      </c>
      <c r="K17" s="2"/>
    </row>
    <row r="18" spans="1:11" ht="12.75">
      <c r="A18" s="5"/>
      <c r="B18" s="24" t="s">
        <v>25</v>
      </c>
      <c r="C18" s="46">
        <v>3549930516</v>
      </c>
      <c r="D18" s="46">
        <v>3797117188</v>
      </c>
      <c r="E18" s="46">
        <v>3020106937</v>
      </c>
      <c r="F18" s="46">
        <v>3679467140</v>
      </c>
      <c r="G18" s="47">
        <v>3931506799</v>
      </c>
      <c r="H18" s="48">
        <v>4180867213</v>
      </c>
      <c r="I18" s="25">
        <f t="shared" si="0"/>
        <v>21.832346229930867</v>
      </c>
      <c r="J18" s="26">
        <f t="shared" si="1"/>
        <v>11.450328047959868</v>
      </c>
      <c r="K18" s="2"/>
    </row>
    <row r="19" spans="1:11" ht="23.25" customHeight="1">
      <c r="A19" s="31"/>
      <c r="B19" s="32" t="s">
        <v>26</v>
      </c>
      <c r="C19" s="52">
        <v>244871112</v>
      </c>
      <c r="D19" s="52">
        <v>155551548</v>
      </c>
      <c r="E19" s="52">
        <v>351021243</v>
      </c>
      <c r="F19" s="53">
        <v>127555937</v>
      </c>
      <c r="G19" s="54">
        <v>180096207</v>
      </c>
      <c r="H19" s="55">
        <v>261881221</v>
      </c>
      <c r="I19" s="33">
        <f t="shared" si="0"/>
        <v>-63.66147646511524</v>
      </c>
      <c r="J19" s="34">
        <f t="shared" si="1"/>
        <v>-9.303543591814389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350000064</v>
      </c>
      <c r="D22" s="43">
        <v>145078078</v>
      </c>
      <c r="E22" s="43">
        <v>37617618</v>
      </c>
      <c r="F22" s="43">
        <v>234922529</v>
      </c>
      <c r="G22" s="44">
        <v>0</v>
      </c>
      <c r="H22" s="45">
        <v>0</v>
      </c>
      <c r="I22" s="38">
        <f t="shared" si="0"/>
        <v>524.5013413661652</v>
      </c>
      <c r="J22" s="23">
        <f t="shared" si="1"/>
        <v>-100</v>
      </c>
      <c r="K22" s="2"/>
    </row>
    <row r="23" spans="1:11" ht="12.75">
      <c r="A23" s="9"/>
      <c r="B23" s="21" t="s">
        <v>29</v>
      </c>
      <c r="C23" s="43">
        <v>228049992</v>
      </c>
      <c r="D23" s="43">
        <v>116857477</v>
      </c>
      <c r="E23" s="43">
        <v>65885669</v>
      </c>
      <c r="F23" s="43">
        <v>91021303</v>
      </c>
      <c r="G23" s="44">
        <v>100000000</v>
      </c>
      <c r="H23" s="45">
        <v>110221987</v>
      </c>
      <c r="I23" s="38">
        <f t="shared" si="0"/>
        <v>38.1503813826342</v>
      </c>
      <c r="J23" s="23">
        <f t="shared" si="1"/>
        <v>18.71139958489607</v>
      </c>
      <c r="K23" s="2"/>
    </row>
    <row r="24" spans="1:11" ht="12.75">
      <c r="A24" s="9"/>
      <c r="B24" s="21" t="s">
        <v>30</v>
      </c>
      <c r="C24" s="43">
        <v>1311136048</v>
      </c>
      <c r="D24" s="43">
        <v>1294265544</v>
      </c>
      <c r="E24" s="43">
        <v>889257225</v>
      </c>
      <c r="F24" s="43">
        <v>875554850</v>
      </c>
      <c r="G24" s="44">
        <v>628151750</v>
      </c>
      <c r="H24" s="45">
        <v>531591450</v>
      </c>
      <c r="I24" s="38">
        <f t="shared" si="0"/>
        <v>-1.5408786810812813</v>
      </c>
      <c r="J24" s="23">
        <f t="shared" si="1"/>
        <v>-15.760290288979439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1889186104</v>
      </c>
      <c r="D26" s="46">
        <v>1556201099</v>
      </c>
      <c r="E26" s="46">
        <v>992760512</v>
      </c>
      <c r="F26" s="46">
        <v>1201498682</v>
      </c>
      <c r="G26" s="47">
        <v>728151750</v>
      </c>
      <c r="H26" s="48">
        <v>641813437</v>
      </c>
      <c r="I26" s="25">
        <f t="shared" si="0"/>
        <v>21.026034726087083</v>
      </c>
      <c r="J26" s="26">
        <f t="shared" si="1"/>
        <v>-13.532128138610622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386702988</v>
      </c>
      <c r="D28" s="43">
        <v>368171389</v>
      </c>
      <c r="E28" s="43">
        <v>286569712</v>
      </c>
      <c r="F28" s="43">
        <v>250087332</v>
      </c>
      <c r="G28" s="44">
        <v>226047583</v>
      </c>
      <c r="H28" s="45">
        <v>192611701</v>
      </c>
      <c r="I28" s="38">
        <f t="shared" si="0"/>
        <v>-12.7307173341473</v>
      </c>
      <c r="J28" s="23">
        <f t="shared" si="1"/>
        <v>-12.404029942590123</v>
      </c>
      <c r="K28" s="2"/>
    </row>
    <row r="29" spans="1:11" ht="12.75">
      <c r="A29" s="9"/>
      <c r="B29" s="21" t="s">
        <v>35</v>
      </c>
      <c r="C29" s="43">
        <v>62247496</v>
      </c>
      <c r="D29" s="43">
        <v>69559492</v>
      </c>
      <c r="E29" s="43">
        <v>30546142</v>
      </c>
      <c r="F29" s="43">
        <v>20200867</v>
      </c>
      <c r="G29" s="44">
        <v>28631053</v>
      </c>
      <c r="H29" s="45">
        <v>36942500</v>
      </c>
      <c r="I29" s="38">
        <f t="shared" si="0"/>
        <v>-33.86769759663921</v>
      </c>
      <c r="J29" s="23">
        <f t="shared" si="1"/>
        <v>6.542603529527202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522053064</v>
      </c>
      <c r="D31" s="43">
        <v>259689944</v>
      </c>
      <c r="E31" s="43">
        <v>184840865</v>
      </c>
      <c r="F31" s="43">
        <v>421620062</v>
      </c>
      <c r="G31" s="44">
        <v>274851029</v>
      </c>
      <c r="H31" s="45">
        <v>313433714</v>
      </c>
      <c r="I31" s="38">
        <f t="shared" si="0"/>
        <v>128.09894446230814</v>
      </c>
      <c r="J31" s="23">
        <f t="shared" si="1"/>
        <v>19.24748790854349</v>
      </c>
      <c r="K31" s="2"/>
    </row>
    <row r="32" spans="1:11" ht="12.75">
      <c r="A32" s="9"/>
      <c r="B32" s="21" t="s">
        <v>31</v>
      </c>
      <c r="C32" s="43">
        <v>918182556</v>
      </c>
      <c r="D32" s="43">
        <v>858780274</v>
      </c>
      <c r="E32" s="43">
        <v>490803793</v>
      </c>
      <c r="F32" s="43">
        <v>509590421</v>
      </c>
      <c r="G32" s="44">
        <v>198622085</v>
      </c>
      <c r="H32" s="45">
        <v>98825522</v>
      </c>
      <c r="I32" s="38">
        <f t="shared" si="0"/>
        <v>3.827726734785042</v>
      </c>
      <c r="J32" s="23">
        <f t="shared" si="1"/>
        <v>-41.387928749954426</v>
      </c>
      <c r="K32" s="2"/>
    </row>
    <row r="33" spans="1:11" ht="13.5" thickBot="1">
      <c r="A33" s="9"/>
      <c r="B33" s="39" t="s">
        <v>38</v>
      </c>
      <c r="C33" s="59">
        <v>1889186104</v>
      </c>
      <c r="D33" s="59">
        <v>1556201099</v>
      </c>
      <c r="E33" s="59">
        <v>992760512</v>
      </c>
      <c r="F33" s="59">
        <v>1201498682</v>
      </c>
      <c r="G33" s="60">
        <v>728151750</v>
      </c>
      <c r="H33" s="61">
        <v>641813437</v>
      </c>
      <c r="I33" s="40">
        <f t="shared" si="0"/>
        <v>21.026034726087083</v>
      </c>
      <c r="J33" s="41">
        <f t="shared" si="1"/>
        <v>-13.532128138610622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311419665</v>
      </c>
      <c r="D8" s="43">
        <v>323863494</v>
      </c>
      <c r="E8" s="43">
        <v>323667384</v>
      </c>
      <c r="F8" s="43">
        <v>346777380</v>
      </c>
      <c r="G8" s="44">
        <v>341720232</v>
      </c>
      <c r="H8" s="45">
        <v>360514812</v>
      </c>
      <c r="I8" s="22">
        <f>IF($E8=0,0,(($F8/$E8)-1)*100)</f>
        <v>7.140044731847306</v>
      </c>
      <c r="J8" s="23">
        <f>IF($E8=0,0,((($H8/$E8)^(1/3))-1)*100)</f>
        <v>3.6592490567344704</v>
      </c>
      <c r="K8" s="2"/>
    </row>
    <row r="9" spans="1:11" ht="12.75">
      <c r="A9" s="5"/>
      <c r="B9" s="21" t="s">
        <v>17</v>
      </c>
      <c r="C9" s="43">
        <v>1208774113</v>
      </c>
      <c r="D9" s="43">
        <v>1357627646</v>
      </c>
      <c r="E9" s="43">
        <v>1183059128</v>
      </c>
      <c r="F9" s="43">
        <v>1445163552</v>
      </c>
      <c r="G9" s="44">
        <v>1440717384</v>
      </c>
      <c r="H9" s="45">
        <v>1502551272</v>
      </c>
      <c r="I9" s="22">
        <f>IF($E9=0,0,(($F9/$E9)-1)*100)</f>
        <v>22.15480340725624</v>
      </c>
      <c r="J9" s="23">
        <f>IF($E9=0,0,((($H9/$E9)^(1/3))-1)*100)</f>
        <v>8.294803244397041</v>
      </c>
      <c r="K9" s="2"/>
    </row>
    <row r="10" spans="1:11" ht="12.75">
      <c r="A10" s="5"/>
      <c r="B10" s="21" t="s">
        <v>18</v>
      </c>
      <c r="C10" s="43">
        <v>480731966</v>
      </c>
      <c r="D10" s="43">
        <v>559918266</v>
      </c>
      <c r="E10" s="43">
        <v>272976791</v>
      </c>
      <c r="F10" s="43">
        <v>640971148</v>
      </c>
      <c r="G10" s="44">
        <v>658946580</v>
      </c>
      <c r="H10" s="45">
        <v>704795172</v>
      </c>
      <c r="I10" s="22">
        <f aca="true" t="shared" si="0" ref="I10:I33">IF($E10=0,0,(($F10/$E10)-1)*100)</f>
        <v>134.80792841469076</v>
      </c>
      <c r="J10" s="23">
        <f aca="true" t="shared" si="1" ref="J10:J33">IF($E10=0,0,((($H10/$E10)^(1/3))-1)*100)</f>
        <v>37.18682301177025</v>
      </c>
      <c r="K10" s="2"/>
    </row>
    <row r="11" spans="1:11" ht="12.75">
      <c r="A11" s="9"/>
      <c r="B11" s="24" t="s">
        <v>19</v>
      </c>
      <c r="C11" s="46">
        <v>2000925744</v>
      </c>
      <c r="D11" s="46">
        <v>2241409406</v>
      </c>
      <c r="E11" s="46">
        <v>1779703303</v>
      </c>
      <c r="F11" s="46">
        <v>2432912080</v>
      </c>
      <c r="G11" s="47">
        <v>2441384196</v>
      </c>
      <c r="H11" s="48">
        <v>2567861256</v>
      </c>
      <c r="I11" s="25">
        <f t="shared" si="0"/>
        <v>36.70324013552724</v>
      </c>
      <c r="J11" s="26">
        <f t="shared" si="1"/>
        <v>12.999012815789857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591940619</v>
      </c>
      <c r="D13" s="43">
        <v>591940604</v>
      </c>
      <c r="E13" s="43">
        <v>522352839</v>
      </c>
      <c r="F13" s="43">
        <v>628944972</v>
      </c>
      <c r="G13" s="44">
        <v>612544080</v>
      </c>
      <c r="H13" s="45">
        <v>650836656</v>
      </c>
      <c r="I13" s="22">
        <f t="shared" si="0"/>
        <v>20.406155579447315</v>
      </c>
      <c r="J13" s="23">
        <f t="shared" si="1"/>
        <v>7.605882894617411</v>
      </c>
      <c r="K13" s="2"/>
    </row>
    <row r="14" spans="1:11" ht="12.75">
      <c r="A14" s="5"/>
      <c r="B14" s="21" t="s">
        <v>22</v>
      </c>
      <c r="C14" s="43">
        <v>233922900</v>
      </c>
      <c r="D14" s="43">
        <v>185681300</v>
      </c>
      <c r="E14" s="43">
        <v>0</v>
      </c>
      <c r="F14" s="43">
        <v>194222640</v>
      </c>
      <c r="G14" s="44">
        <v>186227148</v>
      </c>
      <c r="H14" s="45">
        <v>194793588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914662987</v>
      </c>
      <c r="D16" s="43">
        <v>806662987</v>
      </c>
      <c r="E16" s="43">
        <v>1007013488</v>
      </c>
      <c r="F16" s="43">
        <v>862200132</v>
      </c>
      <c r="G16" s="44">
        <v>892712436</v>
      </c>
      <c r="H16" s="45">
        <v>1010348184</v>
      </c>
      <c r="I16" s="22">
        <f t="shared" si="0"/>
        <v>-14.380478288092203</v>
      </c>
      <c r="J16" s="23">
        <f t="shared" si="1"/>
        <v>0.11026074891009596</v>
      </c>
      <c r="K16" s="2"/>
    </row>
    <row r="17" spans="1:11" ht="12.75">
      <c r="A17" s="5"/>
      <c r="B17" s="21" t="s">
        <v>24</v>
      </c>
      <c r="C17" s="43">
        <v>675123792</v>
      </c>
      <c r="D17" s="43">
        <v>677210767</v>
      </c>
      <c r="E17" s="43">
        <v>528117480</v>
      </c>
      <c r="F17" s="43">
        <v>691332724</v>
      </c>
      <c r="G17" s="44">
        <v>557027964</v>
      </c>
      <c r="H17" s="45">
        <v>572378556</v>
      </c>
      <c r="I17" s="29">
        <f t="shared" si="0"/>
        <v>30.90510164518698</v>
      </c>
      <c r="J17" s="30">
        <f t="shared" si="1"/>
        <v>2.7190365885249923</v>
      </c>
      <c r="K17" s="2"/>
    </row>
    <row r="18" spans="1:11" ht="12.75">
      <c r="A18" s="5"/>
      <c r="B18" s="24" t="s">
        <v>25</v>
      </c>
      <c r="C18" s="46">
        <v>2415650298</v>
      </c>
      <c r="D18" s="46">
        <v>2261495658</v>
      </c>
      <c r="E18" s="46">
        <v>2057483807</v>
      </c>
      <c r="F18" s="46">
        <v>2376700468</v>
      </c>
      <c r="G18" s="47">
        <v>2248511628</v>
      </c>
      <c r="H18" s="48">
        <v>2428356984</v>
      </c>
      <c r="I18" s="25">
        <f t="shared" si="0"/>
        <v>15.51490514355236</v>
      </c>
      <c r="J18" s="26">
        <f t="shared" si="1"/>
        <v>5.679812749687341</v>
      </c>
      <c r="K18" s="2"/>
    </row>
    <row r="19" spans="1:11" ht="23.25" customHeight="1">
      <c r="A19" s="31"/>
      <c r="B19" s="32" t="s">
        <v>26</v>
      </c>
      <c r="C19" s="52">
        <v>-414724554</v>
      </c>
      <c r="D19" s="52">
        <v>-20086252</v>
      </c>
      <c r="E19" s="52">
        <v>-277780504</v>
      </c>
      <c r="F19" s="53">
        <v>56211612</v>
      </c>
      <c r="G19" s="54">
        <v>192872568</v>
      </c>
      <c r="H19" s="55">
        <v>139504272</v>
      </c>
      <c r="I19" s="33">
        <f t="shared" si="0"/>
        <v>-120.23598171598104</v>
      </c>
      <c r="J19" s="34">
        <f t="shared" si="1"/>
        <v>-179.48684303217436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100362850</v>
      </c>
      <c r="D24" s="43">
        <v>100362850</v>
      </c>
      <c r="E24" s="43">
        <v>79490316</v>
      </c>
      <c r="F24" s="43">
        <v>169585904</v>
      </c>
      <c r="G24" s="44">
        <v>100222596</v>
      </c>
      <c r="H24" s="45">
        <v>130858488</v>
      </c>
      <c r="I24" s="38">
        <f t="shared" si="0"/>
        <v>113.34158993656533</v>
      </c>
      <c r="J24" s="23">
        <f t="shared" si="1"/>
        <v>18.076251709467318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100362850</v>
      </c>
      <c r="D26" s="46">
        <v>100362850</v>
      </c>
      <c r="E26" s="46">
        <v>79490316</v>
      </c>
      <c r="F26" s="46">
        <v>169585904</v>
      </c>
      <c r="G26" s="47">
        <v>100222596</v>
      </c>
      <c r="H26" s="48">
        <v>130858488</v>
      </c>
      <c r="I26" s="25">
        <f t="shared" si="0"/>
        <v>113.34158993656533</v>
      </c>
      <c r="J26" s="26">
        <f t="shared" si="1"/>
        <v>18.076251709467318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10862850</v>
      </c>
      <c r="D28" s="43">
        <v>17262850</v>
      </c>
      <c r="E28" s="43">
        <v>17479974</v>
      </c>
      <c r="F28" s="43">
        <v>18830004</v>
      </c>
      <c r="G28" s="44">
        <v>18469092</v>
      </c>
      <c r="H28" s="45">
        <v>19761924</v>
      </c>
      <c r="I28" s="38">
        <f t="shared" si="0"/>
        <v>7.723295240599337</v>
      </c>
      <c r="J28" s="23">
        <f t="shared" si="1"/>
        <v>4.174833293305014</v>
      </c>
      <c r="K28" s="2"/>
    </row>
    <row r="29" spans="1:11" ht="12.75">
      <c r="A29" s="9"/>
      <c r="B29" s="21" t="s">
        <v>35</v>
      </c>
      <c r="C29" s="43">
        <v>23000000</v>
      </c>
      <c r="D29" s="43">
        <v>23000000</v>
      </c>
      <c r="E29" s="43">
        <v>21617243</v>
      </c>
      <c r="F29" s="43">
        <v>32000012</v>
      </c>
      <c r="G29" s="44">
        <v>25683336</v>
      </c>
      <c r="H29" s="45">
        <v>26050836</v>
      </c>
      <c r="I29" s="38">
        <f t="shared" si="0"/>
        <v>48.030033247070406</v>
      </c>
      <c r="J29" s="23">
        <f t="shared" si="1"/>
        <v>6.416046464339531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10000000</v>
      </c>
      <c r="D31" s="43">
        <v>10000000</v>
      </c>
      <c r="E31" s="43">
        <v>4567780</v>
      </c>
      <c r="F31" s="43">
        <v>9999996</v>
      </c>
      <c r="G31" s="44">
        <v>9808332</v>
      </c>
      <c r="H31" s="45">
        <v>10494912</v>
      </c>
      <c r="I31" s="38">
        <f t="shared" si="0"/>
        <v>118.92464172968049</v>
      </c>
      <c r="J31" s="23">
        <f t="shared" si="1"/>
        <v>31.95460193921722</v>
      </c>
      <c r="K31" s="2"/>
    </row>
    <row r="32" spans="1:11" ht="12.75">
      <c r="A32" s="9"/>
      <c r="B32" s="21" t="s">
        <v>31</v>
      </c>
      <c r="C32" s="43">
        <v>98325000</v>
      </c>
      <c r="D32" s="43">
        <v>91925000</v>
      </c>
      <c r="E32" s="43">
        <v>29686345</v>
      </c>
      <c r="F32" s="43">
        <v>265030888</v>
      </c>
      <c r="G32" s="44">
        <v>212473428</v>
      </c>
      <c r="H32" s="45">
        <v>248095020</v>
      </c>
      <c r="I32" s="38">
        <f t="shared" si="0"/>
        <v>792.7703562024897</v>
      </c>
      <c r="J32" s="23">
        <f t="shared" si="1"/>
        <v>102.93351235417818</v>
      </c>
      <c r="K32" s="2"/>
    </row>
    <row r="33" spans="1:11" ht="13.5" thickBot="1">
      <c r="A33" s="9"/>
      <c r="B33" s="39" t="s">
        <v>38</v>
      </c>
      <c r="C33" s="59">
        <v>142187850</v>
      </c>
      <c r="D33" s="59">
        <v>142187850</v>
      </c>
      <c r="E33" s="59">
        <v>73351342</v>
      </c>
      <c r="F33" s="59">
        <v>325860900</v>
      </c>
      <c r="G33" s="60">
        <v>266434188</v>
      </c>
      <c r="H33" s="61">
        <v>304402692</v>
      </c>
      <c r="I33" s="40">
        <f t="shared" si="0"/>
        <v>344.2466778590091</v>
      </c>
      <c r="J33" s="41">
        <f t="shared" si="1"/>
        <v>60.69911128033496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2020-11-03T18:50:26Z</dcterms:created>
  <dcterms:modified xsi:type="dcterms:W3CDTF">2020-11-03T18:51:13Z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